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350" tabRatio="816" activeTab="3"/>
  </bookViews>
  <sheets>
    <sheet name="广州" sheetId="1" r:id="rId1"/>
    <sheet name="深圳" sheetId="2" r:id="rId2"/>
    <sheet name="佛山" sheetId="3" r:id="rId3"/>
    <sheet name="双屏小区" sheetId="7" r:id="rId4"/>
  </sheets>
  <definedNames>
    <definedName name="_xlnm._FilterDatabase" localSheetId="0" hidden="1">广州!$A$5:$M$172</definedName>
    <definedName name="_xlnm._FilterDatabase" localSheetId="3" hidden="1">双屏小区!$A$5:$K$11</definedName>
    <definedName name="_xlnm.Print_Titles" localSheetId="0">广州!$5:$5</definedName>
  </definedNames>
  <calcPr calcId="124519" concurrentCalc="0"/>
</workbook>
</file>

<file path=xl/calcChain.xml><?xml version="1.0" encoding="utf-8"?>
<calcChain xmlns="http://schemas.openxmlformats.org/spreadsheetml/2006/main">
  <c r="K11" i="7"/>
  <c r="H170" i="1"/>
  <c r="L66"/>
  <c r="H32" i="2"/>
  <c r="K22"/>
  <c r="L28" l="1"/>
  <c r="L169" i="1" l="1"/>
  <c r="L143"/>
  <c r="L166"/>
  <c r="L10" i="3"/>
  <c r="L11"/>
  <c r="L34" i="1"/>
  <c r="H12" i="3" l="1"/>
  <c r="L13" i="2" l="1"/>
  <c r="L140" i="1" l="1"/>
  <c r="L9" i="3"/>
  <c r="L8"/>
  <c r="L7"/>
  <c r="L31" i="2"/>
  <c r="L30"/>
  <c r="L29"/>
  <c r="L27"/>
  <c r="L24"/>
  <c r="L23"/>
  <c r="L21"/>
  <c r="L20"/>
  <c r="L19"/>
  <c r="L18"/>
  <c r="L17"/>
  <c r="L16"/>
  <c r="L15"/>
  <c r="L14"/>
  <c r="L12"/>
  <c r="L11"/>
  <c r="L10"/>
  <c r="L9"/>
  <c r="L8"/>
  <c r="L7"/>
  <c r="L6"/>
  <c r="G170" i="1"/>
  <c r="L168"/>
  <c r="L164"/>
  <c r="L163"/>
  <c r="L162"/>
  <c r="L161"/>
  <c r="L159"/>
  <c r="L158"/>
  <c r="L157"/>
  <c r="L156"/>
  <c r="L155"/>
  <c r="L165"/>
  <c r="L154"/>
  <c r="L153"/>
  <c r="L152"/>
  <c r="L151"/>
  <c r="L150"/>
  <c r="L149"/>
  <c r="L148"/>
  <c r="L146"/>
  <c r="L145"/>
  <c r="L144"/>
  <c r="L139"/>
  <c r="L138"/>
  <c r="L137"/>
  <c r="L136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4"/>
  <c r="L110"/>
  <c r="L109"/>
  <c r="L101"/>
  <c r="L100"/>
  <c r="L99"/>
  <c r="L98"/>
  <c r="L97"/>
  <c r="L96"/>
  <c r="L64"/>
  <c r="L95"/>
  <c r="L94"/>
  <c r="L93"/>
  <c r="L92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1"/>
  <c r="L70"/>
  <c r="K72"/>
  <c r="L63"/>
  <c r="L56"/>
  <c r="L55"/>
  <c r="L54"/>
  <c r="L53"/>
  <c r="L62"/>
  <c r="L61"/>
  <c r="L59"/>
  <c r="L47"/>
  <c r="L45"/>
  <c r="L44"/>
  <c r="L43"/>
  <c r="L42"/>
  <c r="L41"/>
  <c r="L40"/>
  <c r="L39"/>
  <c r="L38"/>
  <c r="L37"/>
  <c r="L36"/>
  <c r="K49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9"/>
</calcChain>
</file>

<file path=xl/comments1.xml><?xml version="1.0" encoding="utf-8"?>
<comments xmlns="http://schemas.openxmlformats.org/spreadsheetml/2006/main">
  <authors>
    <author>LEO</author>
    <author>deeplm</author>
  </authors>
  <commentList>
    <comment ref="H32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A7</t>
        </r>
        <r>
          <rPr>
            <sz val="9"/>
            <color indexed="81"/>
            <rFont val="宋体"/>
            <family val="3"/>
            <charset val="134"/>
          </rPr>
          <t>、</t>
        </r>
        <r>
          <rPr>
            <sz val="9"/>
            <color indexed="81"/>
            <rFont val="Tahoma"/>
            <family val="2"/>
          </rPr>
          <t>A8</t>
        </r>
        <r>
          <rPr>
            <sz val="9"/>
            <color indexed="81"/>
            <rFont val="宋体"/>
            <family val="3"/>
            <charset val="134"/>
          </rPr>
          <t xml:space="preserve">，平安银行专梯
</t>
        </r>
      </text>
    </comment>
    <comment ref="I67" authorId="1">
      <text>
        <r>
          <rPr>
            <sz val="9"/>
            <rFont val="宋体"/>
            <family val="3"/>
            <charset val="134"/>
          </rPr>
          <t>deeplm:
写字楼50-60元每平方，住宅租3000-4500元/套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现代广场</t>
        </r>
        <r>
          <rPr>
            <sz val="9"/>
            <color indexed="81"/>
            <rFont val="Tahoma"/>
            <family val="2"/>
          </rPr>
          <t>G6</t>
        </r>
        <r>
          <rPr>
            <sz val="9"/>
            <color indexed="81"/>
            <rFont val="宋体"/>
            <family val="3"/>
            <charset val="134"/>
          </rPr>
          <t>客梯
共</t>
        </r>
        <r>
          <rPr>
            <sz val="9"/>
            <color indexed="81"/>
            <rFont val="Tahoma"/>
            <family val="2"/>
          </rPr>
          <t>39</t>
        </r>
        <r>
          <rPr>
            <sz val="9"/>
            <color indexed="81"/>
            <rFont val="宋体"/>
            <family val="3"/>
            <charset val="134"/>
          </rPr>
          <t>台，现代广场</t>
        </r>
        <r>
          <rPr>
            <sz val="9"/>
            <color indexed="81"/>
            <rFont val="Tahoma"/>
            <family val="2"/>
          </rPr>
          <t>G6</t>
        </r>
        <r>
          <rPr>
            <sz val="9"/>
            <color indexed="81"/>
            <rFont val="宋体"/>
            <family val="3"/>
            <charset val="134"/>
          </rPr>
          <t>客梯因信号不好，不在线，已剔除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货梯
共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宋体"/>
            <family val="3"/>
            <charset val="134"/>
          </rPr>
          <t xml:space="preserve">台，货梯，一停梯维修，就坏梯
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御景轩</t>
        </r>
        <r>
          <rPr>
            <sz val="9"/>
            <color indexed="81"/>
            <rFont val="Tahoma"/>
            <family val="2"/>
          </rPr>
          <t>D</t>
        </r>
        <r>
          <rPr>
            <sz val="9"/>
            <color indexed="81"/>
            <rFont val="宋体"/>
            <family val="3"/>
            <charset val="134"/>
          </rPr>
          <t>栋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左
共</t>
        </r>
        <r>
          <rPr>
            <sz val="9"/>
            <color indexed="81"/>
            <rFont val="Tahoma"/>
            <family val="2"/>
          </rPr>
          <t>101</t>
        </r>
        <r>
          <rPr>
            <sz val="9"/>
            <color indexed="81"/>
            <rFont val="宋体"/>
            <family val="3"/>
            <charset val="134"/>
          </rPr>
          <t>台，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 xml:space="preserve">台信号差，不在线，已剔除
</t>
        </r>
      </text>
    </comment>
    <comment ref="H119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E4</t>
        </r>
        <r>
          <rPr>
            <sz val="9"/>
            <color indexed="81"/>
            <rFont val="宋体"/>
            <family val="3"/>
            <charset val="134"/>
          </rPr>
          <t>左梯
共</t>
        </r>
        <r>
          <rPr>
            <sz val="9"/>
            <color indexed="81"/>
            <rFont val="Tahoma"/>
            <family val="2"/>
          </rPr>
          <t>108</t>
        </r>
        <r>
          <rPr>
            <sz val="9"/>
            <color indexed="81"/>
            <rFont val="宋体"/>
            <family val="3"/>
            <charset val="134"/>
          </rPr>
          <t>台，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 xml:space="preserve">台信号不好，不在线
</t>
        </r>
      </text>
    </comment>
    <comment ref="H149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B3</t>
        </r>
        <r>
          <rPr>
            <sz val="9"/>
            <color indexed="81"/>
            <rFont val="宋体"/>
            <family val="3"/>
            <charset val="134"/>
          </rPr>
          <t>栋中梯
共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宋体"/>
            <family val="3"/>
            <charset val="134"/>
          </rPr>
          <t xml:space="preserve">台，一台信号不好，不在线
</t>
        </r>
      </text>
    </comment>
    <comment ref="H163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二区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宋体"/>
            <family val="3"/>
            <charset val="134"/>
          </rPr>
          <t>座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宋体"/>
            <family val="3"/>
            <charset val="134"/>
          </rPr>
          <t>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右梯
共</t>
        </r>
        <r>
          <rPr>
            <sz val="9"/>
            <color indexed="81"/>
            <rFont val="Tahoma"/>
            <family val="2"/>
          </rPr>
          <t>84</t>
        </r>
        <r>
          <rPr>
            <sz val="9"/>
            <color indexed="81"/>
            <rFont val="宋体"/>
            <family val="3"/>
            <charset val="134"/>
          </rPr>
          <t>台，其中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 xml:space="preserve">台信号不好，不在线
</t>
        </r>
      </text>
    </comment>
  </commentList>
</comments>
</file>

<file path=xl/comments2.xml><?xml version="1.0" encoding="utf-8"?>
<comments xmlns="http://schemas.openxmlformats.org/spreadsheetml/2006/main">
  <authors>
    <author>LEO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宋体"/>
            <family val="3"/>
            <charset val="134"/>
          </rPr>
          <t>六期</t>
        </r>
        <r>
          <rPr>
            <sz val="9"/>
            <color indexed="81"/>
            <rFont val="Tahoma"/>
            <family val="2"/>
          </rPr>
          <t>04</t>
        </r>
        <r>
          <rPr>
            <sz val="9"/>
            <color indexed="81"/>
            <rFont val="宋体"/>
            <family val="3"/>
            <charset val="134"/>
          </rPr>
          <t>栋客梯、六期</t>
        </r>
        <r>
          <rPr>
            <sz val="9"/>
            <color indexed="81"/>
            <rFont val="Tahoma"/>
            <family val="2"/>
          </rPr>
          <t>03</t>
        </r>
        <r>
          <rPr>
            <sz val="9"/>
            <color indexed="81"/>
            <rFont val="宋体"/>
            <family val="3"/>
            <charset val="134"/>
          </rPr>
          <t>栋客梯
共</t>
        </r>
        <r>
          <rPr>
            <sz val="9"/>
            <color indexed="81"/>
            <rFont val="Tahoma"/>
            <family val="2"/>
          </rPr>
          <t>67</t>
        </r>
        <r>
          <rPr>
            <sz val="9"/>
            <color indexed="81"/>
            <rFont val="宋体"/>
            <family val="3"/>
            <charset val="134"/>
          </rPr>
          <t>台，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宋体"/>
            <family val="3"/>
            <charset val="134"/>
          </rPr>
          <t xml:space="preserve">台信号差，不在线，已剔除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清涛阁右
共</t>
        </r>
        <r>
          <rPr>
            <sz val="9"/>
            <color indexed="81"/>
            <rFont val="Tahoma"/>
            <family val="2"/>
          </rPr>
          <t>42</t>
        </r>
        <r>
          <rPr>
            <sz val="9"/>
            <color indexed="81"/>
            <rFont val="宋体"/>
            <family val="3"/>
            <charset val="134"/>
          </rPr>
          <t>台，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 xml:space="preserve">台信号差，不在线，已剔除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LEO:</t>
        </r>
        <r>
          <rPr>
            <sz val="9"/>
            <color indexed="81"/>
            <rFont val="Tahoma"/>
            <family val="2"/>
          </rPr>
          <t xml:space="preserve">
 6</t>
        </r>
        <r>
          <rPr>
            <sz val="9"/>
            <color indexed="81"/>
            <rFont val="宋体"/>
            <family val="3"/>
            <charset val="134"/>
          </rPr>
          <t>栋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左梯
共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宋体"/>
            <family val="3"/>
            <charset val="134"/>
          </rPr>
          <t>台，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 xml:space="preserve">台信号差，不在线，已剔除
</t>
        </r>
      </text>
    </comment>
  </commentList>
</comments>
</file>

<file path=xl/sharedStrings.xml><?xml version="1.0" encoding="utf-8"?>
<sst xmlns="http://schemas.openxmlformats.org/spreadsheetml/2006/main" count="1352" uniqueCount="608">
  <si>
    <t>梯邻传媒-轿厢液晶</t>
  </si>
  <si>
    <t>广州楼宇资源表</t>
  </si>
  <si>
    <t>序号</t>
  </si>
  <si>
    <t>行政区</t>
  </si>
  <si>
    <t>楼宇名称</t>
  </si>
  <si>
    <t>楼宇性质</t>
  </si>
  <si>
    <t>地址</t>
  </si>
  <si>
    <t>楼层</t>
  </si>
  <si>
    <t>楼/幢</t>
  </si>
  <si>
    <t>广告位</t>
  </si>
  <si>
    <t>售/租价（均价）</t>
  </si>
  <si>
    <t>住户数</t>
  </si>
  <si>
    <t>人流量/天</t>
  </si>
  <si>
    <t>入住率％</t>
  </si>
  <si>
    <t>受众描述</t>
  </si>
  <si>
    <t>天河区</t>
  </si>
  <si>
    <t>写字楼</t>
  </si>
  <si>
    <t>34</t>
  </si>
  <si>
    <t>①②③④⑤⑥</t>
  </si>
  <si>
    <t>18</t>
  </si>
  <si>
    <t>120元/平米/月</t>
  </si>
  <si>
    <t>①③④⑤</t>
  </si>
  <si>
    <t>天河区 棠安路121</t>
  </si>
  <si>
    <t>60元/平米/月</t>
  </si>
  <si>
    <t>30</t>
  </si>
  <si>
    <t>90元/平米/月</t>
  </si>
  <si>
    <t>商业中心</t>
  </si>
  <si>
    <t>天河区直街160号天河汇商业广场北2号</t>
  </si>
  <si>
    <t>3</t>
  </si>
  <si>
    <t>①②③⑤</t>
  </si>
  <si>
    <t>1-22</t>
  </si>
  <si>
    <t>/</t>
  </si>
  <si>
    <t>社区住宅</t>
  </si>
  <si>
    <t>天河区珠江新城兴盛路8号(猎德地铁口D出口)</t>
  </si>
  <si>
    <t>48</t>
  </si>
  <si>
    <t>15</t>
  </si>
  <si>
    <t>18-26</t>
  </si>
  <si>
    <t>天河区东莞庄路72号</t>
  </si>
  <si>
    <t>26-31</t>
  </si>
  <si>
    <t>29</t>
  </si>
  <si>
    <t>18-25</t>
  </si>
  <si>
    <t>天河区中山大道190号</t>
  </si>
  <si>
    <t>10-29</t>
  </si>
  <si>
    <t>天河区黄埔大道平云路177号跑马地花园内</t>
  </si>
  <si>
    <t>33</t>
  </si>
  <si>
    <t>28</t>
  </si>
  <si>
    <t>天河区天河北路594号</t>
  </si>
  <si>
    <t>天河区时代广场后面（天河汇对面）</t>
  </si>
  <si>
    <t>20-32</t>
  </si>
  <si>
    <t>12-18</t>
  </si>
  <si>
    <t>天河区临江大道31-39号</t>
  </si>
  <si>
    <t>15-17</t>
  </si>
  <si>
    <t>天河区天润路467号</t>
  </si>
  <si>
    <t>广氮花园</t>
  </si>
  <si>
    <t>天河区车陂广棠西路北面</t>
  </si>
  <si>
    <t>医院</t>
  </si>
  <si>
    <t xml:space="preserve">天河区广州大道北505号 </t>
  </si>
  <si>
    <t>9</t>
  </si>
  <si>
    <t>1--18</t>
  </si>
  <si>
    <t>荔湾区</t>
  </si>
  <si>
    <t>荔湾区中山八路23号</t>
  </si>
  <si>
    <t>437元/平米/月</t>
  </si>
  <si>
    <t>商住楼</t>
  </si>
  <si>
    <t>荔湾区龙津中路528号龙津大厦A座</t>
  </si>
  <si>
    <t>15-18</t>
  </si>
  <si>
    <t>2</t>
  </si>
  <si>
    <t>①②③④</t>
  </si>
  <si>
    <t>①③⑤</t>
  </si>
  <si>
    <t>荔湾区康王北路(地铁陈家祠站C出口)</t>
  </si>
  <si>
    <t>31</t>
  </si>
  <si>
    <t>荔湾区康王中路330号、332号、334号</t>
  </si>
  <si>
    <t>32</t>
  </si>
  <si>
    <t>荔湾区龙津中路５０８－５２６号</t>
  </si>
  <si>
    <t>荔湾区中山八路42号</t>
  </si>
  <si>
    <t>荔湾区荔湾路119号</t>
  </si>
  <si>
    <t>12</t>
  </si>
  <si>
    <t>荔湾区人民中路375号</t>
  </si>
  <si>
    <t>1-32</t>
  </si>
  <si>
    <t>4</t>
  </si>
  <si>
    <t>越秀区</t>
  </si>
  <si>
    <t>越秀区较场东路19号</t>
  </si>
  <si>
    <t>越秀区三育路44号</t>
  </si>
  <si>
    <t>酒店</t>
  </si>
  <si>
    <t>越秀区盘福路79号倾城酒店2A层</t>
  </si>
  <si>
    <t>14</t>
  </si>
  <si>
    <t>越秀区站南路与环市西路交汇</t>
  </si>
  <si>
    <t>8</t>
  </si>
  <si>
    <t>5-39</t>
  </si>
  <si>
    <t>①②③④⑤</t>
  </si>
  <si>
    <t>越秀区环市西路139号</t>
  </si>
  <si>
    <t>11</t>
  </si>
  <si>
    <t>27</t>
  </si>
  <si>
    <t>26</t>
  </si>
  <si>
    <t>21</t>
  </si>
  <si>
    <t>9-30</t>
  </si>
  <si>
    <t>越秀区环市东路418号</t>
  </si>
  <si>
    <t>越秀区环市中路301号</t>
  </si>
  <si>
    <t>13</t>
  </si>
  <si>
    <t>越秀区环市东路488号</t>
  </si>
  <si>
    <t>25</t>
  </si>
  <si>
    <t>越秀区先烈南路9号</t>
  </si>
  <si>
    <t>海珠区</t>
  </si>
  <si>
    <t>海珠区新港西路7号</t>
  </si>
  <si>
    <t>海珠区新港西路19号</t>
  </si>
  <si>
    <t>80元/平米/月</t>
  </si>
  <si>
    <t>海珠区宝岗大道与南华中路交汇处</t>
  </si>
  <si>
    <t>71.48元/平米/月</t>
  </si>
  <si>
    <t>海珠区新港中路352号</t>
  </si>
  <si>
    <t>70元/平米/月</t>
  </si>
  <si>
    <t>海珠区新港东路1068号</t>
  </si>
  <si>
    <t>5-30</t>
  </si>
  <si>
    <t>93.36元/平米/月</t>
  </si>
  <si>
    <t>海珠区前进路君雅街33号</t>
  </si>
  <si>
    <t>海珠区宝岗大道498号705</t>
  </si>
  <si>
    <t>海珠区滨江东路怡趣街银禧花园</t>
  </si>
  <si>
    <t>19-30</t>
  </si>
  <si>
    <t>45</t>
  </si>
  <si>
    <t>海珠区怡安路214号</t>
  </si>
  <si>
    <t>海珠区丽江路江丽东街15号首层</t>
  </si>
  <si>
    <t>19</t>
  </si>
  <si>
    <t>海珠区江丽路2-42号</t>
  </si>
  <si>
    <t>海珠区同福西路169—209号北侧</t>
  </si>
  <si>
    <t>海珠区广州大道南1028号天雄布市内进300米</t>
  </si>
  <si>
    <t>12-33</t>
  </si>
  <si>
    <t>海珠区广州大道以东新领事馆东侧新港中路艺苑路99号</t>
  </si>
  <si>
    <t>13-21</t>
  </si>
  <si>
    <t>海珠区前进路54号（鸿富大厦旁）</t>
  </si>
  <si>
    <t>15-33</t>
  </si>
  <si>
    <t>13-20</t>
  </si>
  <si>
    <t>海珠区紫玉大街19号</t>
  </si>
  <si>
    <t>1</t>
  </si>
  <si>
    <t>海珠区紫丹大街52号</t>
  </si>
  <si>
    <t>23</t>
  </si>
  <si>
    <t>海珠区紫山大街35号</t>
  </si>
  <si>
    <t>24</t>
  </si>
  <si>
    <t>12-20</t>
  </si>
  <si>
    <t>海珠区石岗路13号汇金楼</t>
  </si>
  <si>
    <t>16-21</t>
  </si>
  <si>
    <t>海珠区沥滘振兴大街9号</t>
  </si>
  <si>
    <t>海珠区工业大道南821号</t>
  </si>
  <si>
    <t>1-33</t>
  </si>
  <si>
    <t>海珠区 宝岗大道160号</t>
  </si>
  <si>
    <t>1--29</t>
  </si>
  <si>
    <t>海珠区洪德路同敬里2号</t>
  </si>
  <si>
    <t>1--30</t>
  </si>
  <si>
    <t>海珠区宝岗大道</t>
  </si>
  <si>
    <t>海珠区革新路116号（金沙路口）</t>
  </si>
  <si>
    <t>萝岗区</t>
  </si>
  <si>
    <t>11-18</t>
  </si>
  <si>
    <t>万科东荟城</t>
  </si>
  <si>
    <t>萝岗区开创大道3329号</t>
  </si>
  <si>
    <t>萝岗区开创大道与科学大道旁</t>
  </si>
  <si>
    <t>1-19</t>
  </si>
  <si>
    <t>萝岗区姜洞村公交站旁</t>
  </si>
  <si>
    <t>1--15</t>
  </si>
  <si>
    <t>16-18</t>
  </si>
  <si>
    <t>白云区</t>
  </si>
  <si>
    <t>15-30</t>
  </si>
  <si>
    <t>22-27</t>
  </si>
  <si>
    <t>16-18-25</t>
  </si>
  <si>
    <t>35</t>
  </si>
  <si>
    <t>白云区广州大道北京溪路</t>
  </si>
  <si>
    <t>25-28</t>
  </si>
  <si>
    <t>10-21</t>
  </si>
  <si>
    <t>白云区金沙洲滨江公园旁(金沙洲大桥北侧)</t>
  </si>
  <si>
    <t>19-25</t>
  </si>
  <si>
    <t>万科云山花园</t>
  </si>
  <si>
    <t>白云区白云大道北永平街</t>
  </si>
  <si>
    <t>18-24</t>
  </si>
  <si>
    <t>白云区南湖同和路段（林科所旁江南世家对面）</t>
  </si>
  <si>
    <t>16</t>
  </si>
  <si>
    <t>白云区金沙洲横沙地铁站旁</t>
  </si>
  <si>
    <t>白云区人和大马路</t>
  </si>
  <si>
    <t>5</t>
  </si>
  <si>
    <t>白云区白云大道北</t>
  </si>
  <si>
    <t>白云区石槎路1343号</t>
  </si>
  <si>
    <t>49</t>
  </si>
  <si>
    <t>时富商务大厦</t>
  </si>
  <si>
    <t>1-5</t>
  </si>
  <si>
    <t>50元/平米/月</t>
  </si>
  <si>
    <t>云山雅苑</t>
  </si>
  <si>
    <t>白云区广园路白云金钟横路200-220号</t>
  </si>
  <si>
    <t>1-18</t>
  </si>
  <si>
    <t>白云区机场路松云街北侧</t>
  </si>
  <si>
    <t>白云区黄边地铁站D出口旁边</t>
  </si>
  <si>
    <t>1--16</t>
  </si>
  <si>
    <t>黄埔区</t>
  </si>
  <si>
    <t>黄埔区大沙地东路以北,石化路以西</t>
  </si>
  <si>
    <t>黄埔区大沙地东路以北黄埔区区府旁</t>
  </si>
  <si>
    <t>番禺区</t>
  </si>
  <si>
    <t>番禺区兴南大道368号</t>
  </si>
  <si>
    <t>10-33</t>
  </si>
  <si>
    <t>番禺区大石镇迎宾路559-567号</t>
  </si>
  <si>
    <t>南沙区</t>
  </si>
  <si>
    <t>南沙区凤凰大道西侧、丰泽西路</t>
  </si>
  <si>
    <t>11-29</t>
  </si>
  <si>
    <t>8-15</t>
  </si>
  <si>
    <t>68</t>
  </si>
  <si>
    <t>1-9</t>
  </si>
  <si>
    <t>1-11</t>
  </si>
  <si>
    <t>1-28</t>
  </si>
  <si>
    <t>1--33</t>
  </si>
  <si>
    <t>1--26</t>
  </si>
  <si>
    <t>花都区</t>
  </si>
  <si>
    <t>花都区风神大道18号</t>
  </si>
  <si>
    <t>41</t>
  </si>
  <si>
    <t>已安装数量小计</t>
  </si>
  <si>
    <t>注：租售价格来源于新浪二手房网。</t>
  </si>
  <si>
    <t>深圳楼宇资源表</t>
  </si>
  <si>
    <t>龙岗区</t>
  </si>
  <si>
    <t>龙岗区梅观高速与布龙公路交汇处 </t>
  </si>
  <si>
    <t>11--29</t>
  </si>
  <si>
    <t>8--11</t>
  </si>
  <si>
    <t>龙岗区横岗梧桐路与环城北路交汇处</t>
  </si>
  <si>
    <t>30--32</t>
  </si>
  <si>
    <t xml:space="preserve">龙岗区中心城黄阁坑清辉路149号  </t>
  </si>
  <si>
    <t>17--34</t>
  </si>
  <si>
    <t xml:space="preserve">龙岗区中心城愉龙路160号  </t>
  </si>
  <si>
    <t>16--27</t>
  </si>
  <si>
    <t>龙岗区坂田雅园路7号</t>
  </si>
  <si>
    <t xml:space="preserve">龙岗区布吉镇坂田雪岗大道  </t>
  </si>
  <si>
    <t>盐田区</t>
  </si>
  <si>
    <t>盐田区盐坝高速公路的西北侧</t>
  </si>
  <si>
    <t>宝安区</t>
  </si>
  <si>
    <t>1--17</t>
  </si>
  <si>
    <t>宝安区龙华梅林关口民治</t>
  </si>
  <si>
    <t>1--12</t>
  </si>
  <si>
    <t>1--28</t>
  </si>
  <si>
    <t>宝安区龙华新区大道与和平路与 交汇处</t>
  </si>
  <si>
    <t>宝安区民治大道217号</t>
  </si>
  <si>
    <t xml:space="preserve">宝安区松岗街道办沙江路与朗碧路交汇处  </t>
  </si>
  <si>
    <t>10--33</t>
  </si>
  <si>
    <t>罗湖区</t>
  </si>
  <si>
    <t xml:space="preserve">罗湖区桂园北路68号  </t>
  </si>
  <si>
    <t>7--9</t>
  </si>
  <si>
    <t>罗湖区罗沙路2018</t>
  </si>
  <si>
    <t>11--26</t>
  </si>
  <si>
    <t>1--32</t>
  </si>
  <si>
    <t>福田区</t>
  </si>
  <si>
    <t>福田区福荣路68</t>
  </si>
  <si>
    <t>31--47</t>
  </si>
  <si>
    <t>1--23</t>
  </si>
  <si>
    <t>南山区</t>
  </si>
  <si>
    <t>南山区前海路与港城路交汇处西北角</t>
  </si>
  <si>
    <t>1--31</t>
  </si>
  <si>
    <t>南山区沙河东路186号</t>
  </si>
  <si>
    <t>南山区前海路与学府路交汇处</t>
  </si>
  <si>
    <t>佛山楼宇资源表</t>
  </si>
  <si>
    <t>南海区</t>
  </si>
  <si>
    <t>恒大御景湾</t>
  </si>
  <si>
    <t>里水镇白塔村</t>
  </si>
  <si>
    <t>恒大御景半岛</t>
  </si>
  <si>
    <t>中海金沙湾</t>
  </si>
  <si>
    <t>大沥镇黄岐建设大道1号</t>
  </si>
  <si>
    <t>中海锦城国际</t>
  </si>
  <si>
    <t>五丫口大桥旁</t>
  </si>
  <si>
    <t>桂城南海大道东侧、海七路北侧、灯湖西路西侧</t>
  </si>
  <si>
    <t>1-42</t>
  </si>
  <si>
    <t>显示方式</t>
    <phoneticPr fontId="15" type="noConversion"/>
  </si>
  <si>
    <t>屏幕类型</t>
    <phoneticPr fontId="15" type="noConversion"/>
  </si>
  <si>
    <t>梯邻传媒-轿厢液晶</t>
    <phoneticPr fontId="15" type="noConversion"/>
  </si>
  <si>
    <t>安装位置</t>
    <phoneticPr fontId="15" type="noConversion"/>
  </si>
  <si>
    <t>受众描述注：                                                                                                                                                                  
①代表私营企业主。
②代表政府机关中高层官员。
③代表海外人士及归国华侨。
④代表跨国机构驻深高层人士（首席代表、总监）。
⑤代表外企、内企（主要是银行、保险等金融机构）高级职业经理人、高级职员。
⑥代表国内外媒体，演出界知名人士。</t>
    <phoneticPr fontId="15" type="noConversion"/>
  </si>
  <si>
    <t>宝安区南坪快速与梅观路交口</t>
  </si>
  <si>
    <t>宝安区龙华镇民治大道西侧民治天虹对面</t>
    <phoneticPr fontId="15" type="noConversion"/>
  </si>
  <si>
    <t>城投七里香榭</t>
    <phoneticPr fontId="15" type="noConversion"/>
  </si>
  <si>
    <t>宝安区龙华二线拓展区人民路南侧</t>
    <phoneticPr fontId="15" type="noConversion"/>
  </si>
  <si>
    <t>龙岗区横岗街道康乐路23号</t>
    <phoneticPr fontId="15" type="noConversion"/>
  </si>
  <si>
    <t>宝安区龙华新区新区大道1002号</t>
    <phoneticPr fontId="15" type="noConversion"/>
  </si>
  <si>
    <t>龙岗区坂田五和大道</t>
    <phoneticPr fontId="15" type="noConversion"/>
  </si>
  <si>
    <t>番禺区</t>
    <phoneticPr fontId="16" type="noConversion"/>
  </si>
  <si>
    <t>广州楼宇资源表</t>
    <phoneticPr fontId="16" type="noConversion"/>
  </si>
  <si>
    <t>双屏</t>
    <phoneticPr fontId="16" type="noConversion"/>
  </si>
  <si>
    <t>海印星玥</t>
    <phoneticPr fontId="15" type="noConversion"/>
  </si>
  <si>
    <t>广州市番禺区番禺大道北383号</t>
    <phoneticPr fontId="16" type="noConversion"/>
  </si>
  <si>
    <t>左前壁</t>
    <phoneticPr fontId="16" type="noConversion"/>
  </si>
  <si>
    <t>海印总统公馆</t>
    <phoneticPr fontId="16" type="noConversion"/>
  </si>
  <si>
    <t>—1—19</t>
    <phoneticPr fontId="16" type="noConversion"/>
  </si>
  <si>
    <t>广州市番禺区S111号</t>
    <phoneticPr fontId="16" type="noConversion"/>
  </si>
  <si>
    <t>—2—23</t>
    <phoneticPr fontId="16" type="noConversion"/>
  </si>
  <si>
    <t>商住楼</t>
    <phoneticPr fontId="16" type="noConversion"/>
  </si>
  <si>
    <t>18.5+10.1寸</t>
    <phoneticPr fontId="16" type="noConversion"/>
  </si>
  <si>
    <t>楼盘建筑年代</t>
    <phoneticPr fontId="15" type="noConversion"/>
  </si>
  <si>
    <t>佛山市南海区里水镇里广路</t>
    <phoneticPr fontId="15" type="noConversion"/>
  </si>
  <si>
    <t>—1—18</t>
    <phoneticPr fontId="15" type="noConversion"/>
  </si>
  <si>
    <t>中海千灯湖花园</t>
    <phoneticPr fontId="15" type="noConversion"/>
  </si>
  <si>
    <t>深万四季花城</t>
    <phoneticPr fontId="15" type="noConversion"/>
  </si>
  <si>
    <t>深中海康城花园</t>
    <phoneticPr fontId="15" type="noConversion"/>
  </si>
  <si>
    <t>深万金色沁园</t>
    <phoneticPr fontId="15" type="noConversion"/>
  </si>
  <si>
    <t>深中海月朗苑</t>
    <phoneticPr fontId="15" type="noConversion"/>
  </si>
  <si>
    <t>深万东海岸</t>
    <phoneticPr fontId="15" type="noConversion"/>
  </si>
  <si>
    <t>深潜龙惠鑫公寓</t>
    <phoneticPr fontId="15" type="noConversion"/>
  </si>
  <si>
    <t>深潜龙花园</t>
    <phoneticPr fontId="15" type="noConversion"/>
  </si>
  <si>
    <t>深万金域蓝湾</t>
    <phoneticPr fontId="15" type="noConversion"/>
  </si>
  <si>
    <t>深中海深圳湾畔</t>
    <phoneticPr fontId="15" type="noConversion"/>
  </si>
  <si>
    <t>南海区</t>
    <phoneticPr fontId="16" type="noConversion"/>
  </si>
  <si>
    <t xml:space="preserve"> 商场</t>
    <phoneticPr fontId="16" type="noConversion"/>
  </si>
  <si>
    <t>佛山市南海区建设大道（中海金沙湾对面）</t>
    <phoneticPr fontId="16" type="noConversion"/>
  </si>
  <si>
    <t>金沙湾财富广场</t>
    <phoneticPr fontId="16" type="noConversion"/>
  </si>
  <si>
    <t>泽晖苑</t>
    <phoneticPr fontId="16" type="noConversion"/>
  </si>
  <si>
    <t>广州市天河区华景路</t>
    <phoneticPr fontId="16" type="noConversion"/>
  </si>
  <si>
    <t>一楼候梯间</t>
    <phoneticPr fontId="16" type="noConversion"/>
  </si>
  <si>
    <t>天河区</t>
    <phoneticPr fontId="16" type="noConversion"/>
  </si>
  <si>
    <t>深中海怡美山庄</t>
    <phoneticPr fontId="15" type="noConversion"/>
  </si>
  <si>
    <t>深中海大山地</t>
    <phoneticPr fontId="15" type="noConversion"/>
  </si>
  <si>
    <t>深中海日辉台</t>
    <phoneticPr fontId="15" type="noConversion"/>
  </si>
  <si>
    <t>深潜龙曼海宁南区</t>
    <phoneticPr fontId="15" type="noConversion"/>
  </si>
  <si>
    <t>深中海阳光棕榈园</t>
    <phoneticPr fontId="15" type="noConversion"/>
  </si>
  <si>
    <t>深万科第五园</t>
    <phoneticPr fontId="15" type="noConversion"/>
  </si>
  <si>
    <t>深潜龙鑫茂花园</t>
    <phoneticPr fontId="15" type="noConversion"/>
  </si>
  <si>
    <t>深中海西岸华府</t>
    <phoneticPr fontId="15" type="noConversion"/>
  </si>
  <si>
    <t>深万桂苑</t>
    <phoneticPr fontId="15" type="noConversion"/>
  </si>
  <si>
    <t>深万东方尊峪</t>
    <phoneticPr fontId="15" type="noConversion"/>
  </si>
  <si>
    <t>中海阳光玫瑰园</t>
    <phoneticPr fontId="15" type="noConversion"/>
  </si>
  <si>
    <t>深城建荔树人家</t>
    <phoneticPr fontId="15" type="noConversion"/>
  </si>
  <si>
    <t>深龙园苑</t>
    <phoneticPr fontId="15" type="noConversion"/>
  </si>
  <si>
    <t>罗湖区</t>
    <phoneticPr fontId="15" type="noConversion"/>
  </si>
  <si>
    <t>深潜龙曼海宁北区</t>
    <phoneticPr fontId="15" type="noConversion"/>
  </si>
  <si>
    <t>深圳星河丹堤</t>
    <phoneticPr fontId="15" type="noConversion"/>
  </si>
  <si>
    <t>社区住宅</t>
    <phoneticPr fontId="15" type="noConversion"/>
  </si>
  <si>
    <t>深龙园山庄</t>
    <phoneticPr fontId="15" type="noConversion"/>
  </si>
  <si>
    <t>罗湖区</t>
    <phoneticPr fontId="15" type="noConversion"/>
  </si>
  <si>
    <t>宝安区</t>
    <phoneticPr fontId="15" type="noConversion"/>
  </si>
  <si>
    <t>深圳</t>
    <phoneticPr fontId="16" type="noConversion"/>
  </si>
  <si>
    <t>深圳-星河世纪</t>
    <phoneticPr fontId="16" type="noConversion"/>
  </si>
  <si>
    <t>深圳市福田区彩田路3069号</t>
  </si>
  <si>
    <t>39</t>
    <phoneticPr fontId="16" type="noConversion"/>
  </si>
  <si>
    <t>罗湖区沿河南路3008号</t>
    <phoneticPr fontId="15" type="noConversion"/>
  </si>
  <si>
    <t>罗湖区红岗路1299</t>
    <phoneticPr fontId="15" type="noConversion"/>
  </si>
  <si>
    <t>福田区福强路32号</t>
    <phoneticPr fontId="15" type="noConversion"/>
  </si>
  <si>
    <t xml:space="preserve"> 时代糖果三期</t>
    <phoneticPr fontId="15" type="noConversion"/>
  </si>
  <si>
    <t>受众描述注：                                                                                                                                                                  
①代表私营企业主。
②代表政府机关中高层官员。
③代表海外人士及归国华侨。
④代表跨国机构驻深高层人士（首席代表、总监）。
⑤代表外企、内企（主要是银行、保险等金融机构）高级职业经理人、高级职员。
⑥代表国内外媒体，演出界知名人士。</t>
    <phoneticPr fontId="15" type="noConversion"/>
  </si>
  <si>
    <r>
      <t xml:space="preserve">城市：广州
</t>
    </r>
    <r>
      <rPr>
        <sz val="9"/>
        <rFont val="微软雅黑"/>
        <family val="2"/>
        <charset val="134"/>
      </rPr>
      <t xml:space="preserve">
</t>
    </r>
    <phoneticPr fontId="15" type="noConversion"/>
  </si>
  <si>
    <r>
      <t>城市：</t>
    </r>
    <r>
      <rPr>
        <b/>
        <sz val="11"/>
        <color rgb="FFFF0000"/>
        <rFont val="微软雅黑"/>
        <family val="2"/>
        <charset val="134"/>
      </rPr>
      <t xml:space="preserve">深圳
</t>
    </r>
    <phoneticPr fontId="15" type="noConversion"/>
  </si>
  <si>
    <t xml:space="preserve">城市：佛山
</t>
    <phoneticPr fontId="15" type="noConversion"/>
  </si>
  <si>
    <t xml:space="preserve">城市：广州
</t>
    <phoneticPr fontId="15" type="noConversion"/>
  </si>
  <si>
    <t>楼盘建筑年代</t>
    <phoneticPr fontId="15" type="noConversion"/>
  </si>
  <si>
    <t>中和广场</t>
    <phoneticPr fontId="15" type="noConversion"/>
  </si>
  <si>
    <t>天河区珠江新城临江大道57号33A</t>
    <phoneticPr fontId="15" type="noConversion"/>
  </si>
  <si>
    <t>180元/平米/月</t>
    <phoneticPr fontId="15" type="noConversion"/>
  </si>
  <si>
    <t>富力天河华庭商务中心</t>
    <phoneticPr fontId="15" type="noConversion"/>
  </si>
  <si>
    <t>天河区林和东华庭路中信广场旁</t>
    <phoneticPr fontId="15" type="noConversion"/>
  </si>
  <si>
    <t>江韵大厦</t>
    <phoneticPr fontId="15" type="noConversion"/>
  </si>
  <si>
    <t>中旅商务大厦</t>
    <phoneticPr fontId="15" type="noConversion"/>
  </si>
  <si>
    <t>天河区北路侨林街39-49号</t>
    <phoneticPr fontId="15" type="noConversion"/>
  </si>
  <si>
    <t>天河汇商业广场</t>
    <phoneticPr fontId="15" type="noConversion"/>
  </si>
  <si>
    <t>燕都商贸大厦</t>
    <phoneticPr fontId="15" type="noConversion"/>
  </si>
  <si>
    <t>天河区燕塘地铁B出口旁</t>
    <phoneticPr fontId="15" type="noConversion"/>
  </si>
  <si>
    <t>汇峰苑</t>
    <phoneticPr fontId="15" type="noConversion"/>
  </si>
  <si>
    <t>富力天力居</t>
    <phoneticPr fontId="15" type="noConversion"/>
  </si>
  <si>
    <t>天河区东圃天力街30号(东圃大马路)</t>
    <phoneticPr fontId="15" type="noConversion"/>
  </si>
  <si>
    <t>富力天朗明居</t>
    <phoneticPr fontId="15" type="noConversion"/>
  </si>
  <si>
    <t>天河区中山大道与车陂路交界口</t>
    <phoneticPr fontId="15" type="noConversion"/>
  </si>
  <si>
    <t>富力院士庭</t>
    <phoneticPr fontId="15" type="noConversion"/>
  </si>
  <si>
    <t>嘉宝华庭</t>
    <phoneticPr fontId="15" type="noConversion"/>
  </si>
  <si>
    <t>天河区天河东路220号</t>
    <phoneticPr fontId="15" type="noConversion"/>
  </si>
  <si>
    <t>盈彩美居</t>
    <phoneticPr fontId="15" type="noConversion"/>
  </si>
  <si>
    <t>天河区东圃盈溪路彩怡街2号</t>
    <phoneticPr fontId="15" type="noConversion"/>
  </si>
  <si>
    <t>康景-骏景花园</t>
    <phoneticPr fontId="15" type="noConversion"/>
  </si>
  <si>
    <t>马赛商务中心</t>
    <phoneticPr fontId="15" type="noConversion"/>
  </si>
  <si>
    <t>康景-马赛国际公寓</t>
    <phoneticPr fontId="15" type="noConversion"/>
  </si>
  <si>
    <t>康景-暨南花园</t>
    <phoneticPr fontId="15" type="noConversion"/>
  </si>
  <si>
    <t>天河区石牌东陶育路88号黄埔大道601号</t>
    <phoneticPr fontId="15" type="noConversion"/>
  </si>
  <si>
    <t>康景-帝景苑</t>
    <phoneticPr fontId="15" type="noConversion"/>
  </si>
  <si>
    <t>康景-翰景轩</t>
    <phoneticPr fontId="15" type="noConversion"/>
  </si>
  <si>
    <t>天河区五山路翰景街121号</t>
    <phoneticPr fontId="15" type="noConversion"/>
  </si>
  <si>
    <t>亿泉尚园</t>
    <phoneticPr fontId="15" type="noConversion"/>
  </si>
  <si>
    <t>天河花园大厦</t>
    <phoneticPr fontId="15" type="noConversion"/>
  </si>
  <si>
    <t>天河区天河南二路326号</t>
    <phoneticPr fontId="15" type="noConversion"/>
  </si>
  <si>
    <t>中兴花园</t>
    <phoneticPr fontId="15" type="noConversion"/>
  </si>
  <si>
    <t>天河区中山大道东圃（珠村对面）</t>
    <phoneticPr fontId="15" type="noConversion"/>
  </si>
  <si>
    <t>碧海湾</t>
    <phoneticPr fontId="15" type="noConversion"/>
  </si>
  <si>
    <t>翠屏-富通雅苑</t>
    <phoneticPr fontId="15" type="noConversion"/>
  </si>
  <si>
    <t>天河区东圃珠村护林路富通街2号</t>
    <phoneticPr fontId="15" type="noConversion"/>
  </si>
  <si>
    <t>金碧翡翠华庭</t>
    <phoneticPr fontId="15" type="noConversion"/>
  </si>
  <si>
    <t>白云区医院</t>
    <phoneticPr fontId="15" type="noConversion"/>
  </si>
  <si>
    <t>天河区</t>
    <phoneticPr fontId="15" type="noConversion"/>
  </si>
  <si>
    <t>珠光珠控国际中心（海联大厦）</t>
    <phoneticPr fontId="15" type="noConversion"/>
  </si>
  <si>
    <t>写字楼</t>
    <phoneticPr fontId="15" type="noConversion"/>
  </si>
  <si>
    <t>天河区华强路1号</t>
    <phoneticPr fontId="15" type="noConversion"/>
  </si>
  <si>
    <t>/</t>
    <phoneticPr fontId="15" type="noConversion"/>
  </si>
  <si>
    <t>珠光御景雅苑</t>
    <phoneticPr fontId="15" type="noConversion"/>
  </si>
  <si>
    <t>广州市天河区天府路7号</t>
    <phoneticPr fontId="15" type="noConversion"/>
  </si>
  <si>
    <t>负2--29</t>
    <phoneticPr fontId="15" type="noConversion"/>
  </si>
  <si>
    <t>珠光新城御景</t>
    <phoneticPr fontId="15" type="noConversion"/>
  </si>
  <si>
    <t>天河花城大道767号</t>
    <phoneticPr fontId="15" type="noConversion"/>
  </si>
  <si>
    <t>负1--30</t>
    <phoneticPr fontId="15" type="noConversion"/>
  </si>
  <si>
    <t>富力商贸大厦</t>
    <phoneticPr fontId="15" type="noConversion"/>
  </si>
  <si>
    <t>龙津大厦</t>
    <phoneticPr fontId="15" type="noConversion"/>
  </si>
  <si>
    <t>富力皇上皇</t>
    <phoneticPr fontId="15" type="noConversion"/>
  </si>
  <si>
    <t>荔湾区荔湾路和康王路中间的小梅二街31号</t>
    <phoneticPr fontId="15" type="noConversion"/>
  </si>
  <si>
    <t>富力广场</t>
    <phoneticPr fontId="15" type="noConversion"/>
  </si>
  <si>
    <t>荔湾区龙津西路313号</t>
    <phoneticPr fontId="15" type="noConversion"/>
  </si>
  <si>
    <t>嘉茗华庭</t>
    <phoneticPr fontId="15" type="noConversion"/>
  </si>
  <si>
    <t>荔湾区芳村大道中龙湾路</t>
    <phoneticPr fontId="15" type="noConversion"/>
  </si>
  <si>
    <t>万科金色康苑</t>
    <phoneticPr fontId="15" type="noConversion"/>
  </si>
  <si>
    <t>万科柏悦湾</t>
    <phoneticPr fontId="15" type="noConversion"/>
  </si>
  <si>
    <t>荔湾区松洲街坦尾村地段(桥中南路海角红旁)</t>
    <phoneticPr fontId="15" type="noConversion"/>
  </si>
  <si>
    <t>万科金域华府</t>
    <phoneticPr fontId="15" type="noConversion"/>
  </si>
  <si>
    <t>万科金色荔苑</t>
    <phoneticPr fontId="15" type="noConversion"/>
  </si>
  <si>
    <t>党恩雅苑</t>
    <phoneticPr fontId="15" type="noConversion"/>
  </si>
  <si>
    <t>金点维雅苑</t>
    <phoneticPr fontId="15" type="noConversion"/>
  </si>
  <si>
    <t>东升医院</t>
    <phoneticPr fontId="15" type="noConversion"/>
  </si>
  <si>
    <t>富力广州唐宁</t>
    <phoneticPr fontId="15" type="noConversion"/>
  </si>
  <si>
    <t>荔湾区西湾路唐宁北一街1号至15号</t>
    <phoneticPr fontId="15" type="noConversion"/>
  </si>
  <si>
    <t>荔湾区</t>
    <phoneticPr fontId="15" type="noConversion"/>
  </si>
  <si>
    <t>珠光黄沙.睿薇御景花园</t>
    <phoneticPr fontId="15" type="noConversion"/>
  </si>
  <si>
    <t>荔湾黄沙大道15-17号</t>
    <phoneticPr fontId="15" type="noConversion"/>
  </si>
  <si>
    <t>越秀区</t>
    <phoneticPr fontId="15" type="noConversion"/>
  </si>
  <si>
    <t>中旅商业城</t>
    <phoneticPr fontId="15" type="noConversion"/>
  </si>
  <si>
    <t>越秀区中山五路219</t>
    <phoneticPr fontId="15" type="noConversion"/>
  </si>
  <si>
    <t>49227元/平米/月</t>
    <phoneticPr fontId="15" type="noConversion"/>
  </si>
  <si>
    <t>富力大厦</t>
    <phoneticPr fontId="15" type="noConversion"/>
  </si>
  <si>
    <t>王府井百货</t>
    <phoneticPr fontId="15" type="noConversion"/>
  </si>
  <si>
    <t>东山宾馆</t>
    <phoneticPr fontId="15" type="noConversion"/>
  </si>
  <si>
    <t>御东和府</t>
    <phoneticPr fontId="15" type="noConversion"/>
  </si>
  <si>
    <t>越秀区农林下路37号9楼904室</t>
    <phoneticPr fontId="15" type="noConversion"/>
  </si>
  <si>
    <t>嘉福国际大酒店</t>
    <phoneticPr fontId="15" type="noConversion"/>
  </si>
  <si>
    <t>怡东大厦</t>
    <phoneticPr fontId="15" type="noConversion"/>
  </si>
  <si>
    <t>东兴大厦</t>
    <phoneticPr fontId="15" type="noConversion"/>
  </si>
  <si>
    <t>倾城酒店</t>
    <phoneticPr fontId="15" type="noConversion"/>
  </si>
  <si>
    <t>天马大厦</t>
    <phoneticPr fontId="15" type="noConversion"/>
  </si>
  <si>
    <t>越秀城市广场</t>
    <phoneticPr fontId="15" type="noConversion"/>
  </si>
  <si>
    <t>越秀区东风中路439号</t>
    <phoneticPr fontId="15" type="noConversion"/>
  </si>
  <si>
    <t>汇美国际</t>
    <phoneticPr fontId="15" type="noConversion"/>
  </si>
  <si>
    <t>富力御龙庭</t>
    <phoneticPr fontId="15" type="noConversion"/>
  </si>
  <si>
    <t>越秀区淘金东路108-138号</t>
    <phoneticPr fontId="15" type="noConversion"/>
  </si>
  <si>
    <t>富力宜居</t>
    <phoneticPr fontId="15" type="noConversion"/>
  </si>
  <si>
    <t>越秀区广九大马路13号</t>
    <phoneticPr fontId="15" type="noConversion"/>
  </si>
  <si>
    <t>时代YOU公寓</t>
    <phoneticPr fontId="15" type="noConversion"/>
  </si>
  <si>
    <t>金点-文德雅轩</t>
    <phoneticPr fontId="15" type="noConversion"/>
  </si>
  <si>
    <t>越秀区德政中路聚仁坊9号</t>
    <phoneticPr fontId="15" type="noConversion"/>
  </si>
  <si>
    <t>淘金北小区</t>
    <phoneticPr fontId="15" type="noConversion"/>
  </si>
  <si>
    <t>广州市越秀区淘金北路28号-32号</t>
    <phoneticPr fontId="15" type="noConversion"/>
  </si>
  <si>
    <t>珠光小北御景广场</t>
    <phoneticPr fontId="15" type="noConversion"/>
  </si>
  <si>
    <t>广州市越秀北路311号</t>
    <phoneticPr fontId="15" type="noConversion"/>
  </si>
  <si>
    <t>银华大厦</t>
    <phoneticPr fontId="15" type="noConversion"/>
  </si>
  <si>
    <t>丽影广场</t>
    <phoneticPr fontId="15" type="noConversion"/>
  </si>
  <si>
    <t>中洲中心</t>
    <phoneticPr fontId="15" type="noConversion"/>
  </si>
  <si>
    <t>鸿富大厦</t>
    <phoneticPr fontId="15" type="noConversion"/>
  </si>
  <si>
    <t>江南花园</t>
    <phoneticPr fontId="15" type="noConversion"/>
  </si>
  <si>
    <t>富力千禧商务中心</t>
    <phoneticPr fontId="15" type="noConversion"/>
  </si>
  <si>
    <t>富力银禧花园</t>
    <phoneticPr fontId="15" type="noConversion"/>
  </si>
  <si>
    <t>富力尚溢居</t>
    <phoneticPr fontId="15" type="noConversion"/>
  </si>
  <si>
    <t>海珠区滨江东路与怡乐路交汇处</t>
    <phoneticPr fontId="15" type="noConversion"/>
  </si>
  <si>
    <t>富力现代广场</t>
    <phoneticPr fontId="15" type="noConversion"/>
  </si>
  <si>
    <t>海珠区龙凤街（革新路光大花园前）</t>
    <phoneticPr fontId="15" type="noConversion"/>
  </si>
  <si>
    <t>富力朗逸轩</t>
    <phoneticPr fontId="15" type="noConversion"/>
  </si>
  <si>
    <t>海珠区南村路41号(广州市第五中学斜面)</t>
    <phoneticPr fontId="15" type="noConversion"/>
  </si>
  <si>
    <t>富力金禧花园</t>
    <phoneticPr fontId="15" type="noConversion"/>
  </si>
  <si>
    <t>海珠区宝岗大道与南华中学交汇处</t>
    <phoneticPr fontId="15" type="noConversion"/>
  </si>
  <si>
    <t>富力金禧商务中心</t>
    <phoneticPr fontId="15" type="noConversion"/>
  </si>
  <si>
    <t>富力顺意花园</t>
    <phoneticPr fontId="15" type="noConversion"/>
  </si>
  <si>
    <t>海珠区江燕路288号</t>
    <phoneticPr fontId="15" type="noConversion"/>
  </si>
  <si>
    <t>朗晴居二期</t>
    <phoneticPr fontId="15" type="noConversion"/>
  </si>
  <si>
    <t>百利华庭</t>
    <phoneticPr fontId="15" type="noConversion"/>
  </si>
  <si>
    <t>海珠区江南大道中益丰北街73号二楼</t>
    <phoneticPr fontId="15" type="noConversion"/>
  </si>
  <si>
    <t>丽水庭园</t>
    <phoneticPr fontId="15" type="noConversion"/>
  </si>
  <si>
    <t>新理想</t>
    <phoneticPr fontId="15" type="noConversion"/>
  </si>
  <si>
    <t>益丰花园</t>
    <phoneticPr fontId="15" type="noConversion"/>
  </si>
  <si>
    <t>海珠区华丰街21号一楼</t>
    <phoneticPr fontId="15" type="noConversion"/>
  </si>
  <si>
    <t>万科金域华庭</t>
    <phoneticPr fontId="15" type="noConversion"/>
  </si>
  <si>
    <t>康景逸景翠园</t>
    <phoneticPr fontId="15" type="noConversion"/>
  </si>
  <si>
    <t>康景珠江帝景</t>
    <phoneticPr fontId="15" type="noConversion"/>
  </si>
  <si>
    <t>康景南景园</t>
    <phoneticPr fontId="15" type="noConversion"/>
  </si>
  <si>
    <t>海珠区江燕路236号君兰轩A座二楼</t>
    <phoneticPr fontId="15" type="noConversion"/>
  </si>
  <si>
    <t>万丰花园</t>
    <phoneticPr fontId="15" type="noConversion"/>
  </si>
  <si>
    <t>中旅侨苑</t>
    <phoneticPr fontId="15" type="noConversion"/>
  </si>
  <si>
    <t>海珠区昌岗中路166号</t>
    <phoneticPr fontId="15" type="noConversion"/>
  </si>
  <si>
    <t>康景-愉景雅苑</t>
    <phoneticPr fontId="15" type="noConversion"/>
  </si>
  <si>
    <t>海珠区新港西路235号</t>
    <phoneticPr fontId="15" type="noConversion"/>
  </si>
  <si>
    <t>康景-愉景南苑</t>
    <phoneticPr fontId="15" type="noConversion"/>
  </si>
  <si>
    <t>海珠区新港西路212号</t>
    <phoneticPr fontId="15" type="noConversion"/>
  </si>
  <si>
    <t>金点-南康阁</t>
    <phoneticPr fontId="15" type="noConversion"/>
  </si>
  <si>
    <t>金点-紫丹阁</t>
    <phoneticPr fontId="15" type="noConversion"/>
  </si>
  <si>
    <t>金点-南天阁</t>
    <phoneticPr fontId="15" type="noConversion"/>
  </si>
  <si>
    <t>康景-罗马家园国际公寓</t>
    <phoneticPr fontId="15" type="noConversion"/>
  </si>
  <si>
    <t>海珠区南洲路88号</t>
    <phoneticPr fontId="15" type="noConversion"/>
  </si>
  <si>
    <t>绿地滨江汇</t>
    <phoneticPr fontId="15" type="noConversion"/>
  </si>
  <si>
    <t>广轩大厦</t>
    <phoneticPr fontId="15" type="noConversion"/>
  </si>
  <si>
    <t>恒大金碧花园一期</t>
    <phoneticPr fontId="15" type="noConversion"/>
  </si>
  <si>
    <t>海珠区工业大道南821号</t>
    <phoneticPr fontId="15" type="noConversion"/>
  </si>
  <si>
    <t>恒大金碧花园二期</t>
    <phoneticPr fontId="15" type="noConversion"/>
  </si>
  <si>
    <t>恒大金碧花园三期</t>
    <phoneticPr fontId="15" type="noConversion"/>
  </si>
  <si>
    <t>南北广场</t>
    <phoneticPr fontId="15" type="noConversion"/>
  </si>
  <si>
    <t>碧蓝映居</t>
    <phoneticPr fontId="15" type="noConversion"/>
  </si>
  <si>
    <t>南华西大厦</t>
    <phoneticPr fontId="15" type="noConversion"/>
  </si>
  <si>
    <t>恒大金碧湾</t>
    <phoneticPr fontId="15" type="noConversion"/>
  </si>
  <si>
    <t>海珠区</t>
    <phoneticPr fontId="15" type="noConversion"/>
  </si>
  <si>
    <t>康景珠江国际轻纺城</t>
    <phoneticPr fontId="15" type="noConversion"/>
  </si>
  <si>
    <t>商住楼</t>
    <phoneticPr fontId="15" type="noConversion"/>
  </si>
  <si>
    <t>海珠区逸景路珠江国际纺织城（逸景翠园对面）</t>
    <phoneticPr fontId="15" type="noConversion"/>
  </si>
  <si>
    <t>珠光高派华庭</t>
    <phoneticPr fontId="15" type="noConversion"/>
  </si>
  <si>
    <t>海珠区滨江东路</t>
    <phoneticPr fontId="15" type="noConversion"/>
  </si>
  <si>
    <t>负2--31</t>
    <phoneticPr fontId="15" type="noConversion"/>
  </si>
  <si>
    <t>珠光珠江御景湾</t>
    <phoneticPr fontId="15" type="noConversion"/>
  </si>
  <si>
    <t>海珠区华南快速干线瀛洲生态园旁</t>
    <phoneticPr fontId="15" type="noConversion"/>
  </si>
  <si>
    <t>—1—30</t>
    <phoneticPr fontId="15" type="noConversion"/>
  </si>
  <si>
    <t>万科城花园</t>
    <phoneticPr fontId="15" type="noConversion"/>
  </si>
  <si>
    <t>萝岗区科学城开创大道</t>
    <phoneticPr fontId="15" type="noConversion"/>
  </si>
  <si>
    <t>萝岗区科学城开泰大道与开源大道交汇处</t>
    <phoneticPr fontId="15" type="noConversion"/>
  </si>
  <si>
    <t>源华酒店</t>
    <phoneticPr fontId="15" type="noConversion"/>
  </si>
  <si>
    <t>广州科学城总部</t>
    <phoneticPr fontId="15" type="noConversion"/>
  </si>
  <si>
    <t>奥园春晓</t>
    <phoneticPr fontId="15" type="noConversion"/>
  </si>
  <si>
    <t>天鹿花园</t>
    <phoneticPr fontId="15" type="noConversion"/>
  </si>
  <si>
    <t>萝岗区科学城天鹿南路（天鹿小区公交站旁）</t>
    <phoneticPr fontId="15" type="noConversion"/>
  </si>
  <si>
    <t>萝岗区</t>
    <phoneticPr fontId="15" type="noConversion"/>
  </si>
  <si>
    <t>升合修建</t>
    <phoneticPr fontId="15" type="noConversion"/>
  </si>
  <si>
    <t>写字楼</t>
    <phoneticPr fontId="15" type="noConversion"/>
  </si>
  <si>
    <t>广州市萝岗区开创大道3357号</t>
    <phoneticPr fontId="15" type="noConversion"/>
  </si>
  <si>
    <t>富力阳光美居</t>
    <phoneticPr fontId="15" type="noConversion"/>
  </si>
  <si>
    <t>白云区黄石路黄石立交往西100米</t>
    <phoneticPr fontId="15" type="noConversion"/>
  </si>
  <si>
    <t>富力碧涛湾</t>
    <phoneticPr fontId="15" type="noConversion"/>
  </si>
  <si>
    <t>白云区东风西增槎路松南路5号</t>
    <phoneticPr fontId="15" type="noConversion"/>
  </si>
  <si>
    <t>富力环市西苑</t>
    <phoneticPr fontId="15" type="noConversion"/>
  </si>
  <si>
    <t>白云区环市西路37号(西村好又多对面)</t>
    <phoneticPr fontId="15" type="noConversion"/>
  </si>
  <si>
    <t>富力城</t>
    <phoneticPr fontId="15" type="noConversion"/>
  </si>
  <si>
    <t>白云区新市镇平沙（机场高速公路平沙站出入口）</t>
    <phoneticPr fontId="15" type="noConversion"/>
  </si>
  <si>
    <t>恒大广州绿洲</t>
    <phoneticPr fontId="15" type="noConversion"/>
  </si>
  <si>
    <t>白云区金沙洲环洲二路</t>
    <phoneticPr fontId="15" type="noConversion"/>
  </si>
  <si>
    <t>11－31</t>
    <phoneticPr fontId="15" type="noConversion"/>
  </si>
  <si>
    <t>万科天河御品</t>
    <phoneticPr fontId="15" type="noConversion"/>
  </si>
  <si>
    <t>万科四季花城</t>
    <phoneticPr fontId="15" type="noConversion"/>
  </si>
  <si>
    <t>白云区金沙洲广佛交汇处</t>
    <phoneticPr fontId="15" type="noConversion"/>
  </si>
  <si>
    <t>万科金域蓝湾</t>
    <phoneticPr fontId="15" type="noConversion"/>
  </si>
  <si>
    <t>万科蓝山花园</t>
    <phoneticPr fontId="15" type="noConversion"/>
  </si>
  <si>
    <t>万科四季公寓</t>
    <phoneticPr fontId="15" type="noConversion"/>
  </si>
  <si>
    <t>白云区金沙洲万科路站旁</t>
    <phoneticPr fontId="15" type="noConversion"/>
  </si>
  <si>
    <t>康景-云山熹景</t>
    <phoneticPr fontId="15" type="noConversion"/>
  </si>
  <si>
    <t>白云区广州大道北怡新路85号</t>
    <phoneticPr fontId="15" type="noConversion"/>
  </si>
  <si>
    <t>康景-白云骏景</t>
    <phoneticPr fontId="15" type="noConversion"/>
  </si>
  <si>
    <t>白云区机场路齐富路5号</t>
    <phoneticPr fontId="15" type="noConversion"/>
  </si>
  <si>
    <t>中海金沙馨园</t>
    <phoneticPr fontId="15" type="noConversion"/>
  </si>
  <si>
    <t>白云区环洲三路</t>
    <phoneticPr fontId="15" type="noConversion"/>
  </si>
  <si>
    <t>金沙洲新社区</t>
    <phoneticPr fontId="15" type="noConversion"/>
  </si>
  <si>
    <t>穗和名庭</t>
    <phoneticPr fontId="15" type="noConversion"/>
  </si>
  <si>
    <t>金点-顺景花园</t>
    <phoneticPr fontId="15" type="noConversion"/>
  </si>
  <si>
    <t>白云区黄石路顺兴路29号</t>
    <phoneticPr fontId="15" type="noConversion"/>
  </si>
  <si>
    <t>恒大金碧雅苑</t>
    <phoneticPr fontId="15" type="noConversion"/>
  </si>
  <si>
    <t>恒大金碧新城</t>
    <phoneticPr fontId="15" type="noConversion"/>
  </si>
  <si>
    <t>白云区新城市中心商业圈齐富路</t>
    <phoneticPr fontId="15" type="noConversion"/>
  </si>
  <si>
    <t>时代花园</t>
    <phoneticPr fontId="15" type="noConversion"/>
  </si>
  <si>
    <t>时代玫瑰园</t>
    <phoneticPr fontId="15" type="noConversion"/>
  </si>
  <si>
    <t>时代依云小镇</t>
    <phoneticPr fontId="15" type="noConversion"/>
  </si>
  <si>
    <t>白云区白云大道白云堡立交桥西侧</t>
    <phoneticPr fontId="15" type="noConversion"/>
  </si>
  <si>
    <t>时代花生2</t>
    <phoneticPr fontId="15" type="noConversion"/>
  </si>
  <si>
    <t>白云区大道北同沙路</t>
    <phoneticPr fontId="15" type="noConversion"/>
  </si>
  <si>
    <t>时代花生雅苑</t>
    <phoneticPr fontId="15" type="noConversion"/>
  </si>
  <si>
    <t>天河区五仙桥银利街</t>
    <phoneticPr fontId="15" type="noConversion"/>
  </si>
  <si>
    <t>—1—18</t>
    <phoneticPr fontId="15" type="noConversion"/>
  </si>
  <si>
    <t>白云区</t>
    <phoneticPr fontId="15" type="noConversion"/>
  </si>
  <si>
    <t>景泰名苑</t>
    <phoneticPr fontId="15" type="noConversion"/>
  </si>
  <si>
    <t>白云区松柏东街19—27号</t>
    <phoneticPr fontId="15" type="noConversion"/>
  </si>
  <si>
    <t>1—10</t>
    <phoneticPr fontId="15" type="noConversion"/>
  </si>
  <si>
    <t>时代翠逸家园</t>
    <phoneticPr fontId="15" type="noConversion"/>
  </si>
  <si>
    <t>白云区机场西路景丽街1—13号</t>
    <phoneticPr fontId="15" type="noConversion"/>
  </si>
  <si>
    <t>—1—16</t>
    <phoneticPr fontId="15" type="noConversion"/>
  </si>
  <si>
    <t>万科城市花园</t>
    <phoneticPr fontId="15" type="noConversion"/>
  </si>
  <si>
    <t>万科金色悦府</t>
    <phoneticPr fontId="15" type="noConversion"/>
  </si>
  <si>
    <t>恒大领秀国际公寓</t>
    <phoneticPr fontId="15" type="noConversion"/>
  </si>
  <si>
    <t>黄埔区开元南路骏雅南街8号</t>
    <phoneticPr fontId="15" type="noConversion"/>
  </si>
  <si>
    <t>恒大领秀国际-写字楼</t>
    <phoneticPr fontId="15" type="noConversion"/>
  </si>
  <si>
    <t>写字楼</t>
    <phoneticPr fontId="15" type="noConversion"/>
  </si>
  <si>
    <t>恒大金碧世纪</t>
    <phoneticPr fontId="15" type="noConversion"/>
  </si>
  <si>
    <t>社区住宅</t>
    <phoneticPr fontId="15" type="noConversion"/>
  </si>
  <si>
    <t>黄埔区中山大道东81号</t>
    <phoneticPr fontId="15" type="noConversion"/>
  </si>
  <si>
    <t>东城华庭</t>
    <phoneticPr fontId="15" type="noConversion"/>
  </si>
  <si>
    <t>黄埔区丰乐北路202-204号</t>
    <phoneticPr fontId="15" type="noConversion"/>
  </si>
  <si>
    <t>万科欧泊</t>
    <phoneticPr fontId="15" type="noConversion"/>
  </si>
  <si>
    <t>万科金色城品苑</t>
    <phoneticPr fontId="15" type="noConversion"/>
  </si>
  <si>
    <t>番禺区市桥南德贤路818号</t>
    <phoneticPr fontId="15" type="noConversion"/>
  </si>
  <si>
    <t>华南碧桂园</t>
    <phoneticPr fontId="15" type="noConversion"/>
  </si>
  <si>
    <t>万科府前花园</t>
    <phoneticPr fontId="15" type="noConversion"/>
  </si>
  <si>
    <t>丰庭花园</t>
    <phoneticPr fontId="15" type="noConversion"/>
  </si>
  <si>
    <t>南沙区南沙祈丰路丰庭大街</t>
    <phoneticPr fontId="15" type="noConversion"/>
  </si>
  <si>
    <t>越秀滨海花园</t>
    <phoneticPr fontId="15" type="noConversion"/>
  </si>
  <si>
    <t>南沙区南沙街环市大道西</t>
    <phoneticPr fontId="15" type="noConversion"/>
  </si>
  <si>
    <t>越秀滨海隽城</t>
    <phoneticPr fontId="15" type="noConversion"/>
  </si>
  <si>
    <t>南沙区环市大道中与丰泽东路交界处</t>
    <phoneticPr fontId="15" type="noConversion"/>
  </si>
  <si>
    <t>富力南沙唐宁</t>
    <phoneticPr fontId="15" type="noConversion"/>
  </si>
  <si>
    <t>南沙区南沙新港大道（金业小学旁西侧）</t>
    <phoneticPr fontId="15" type="noConversion"/>
  </si>
  <si>
    <t>越秀滨海珺城</t>
    <phoneticPr fontId="15" type="noConversion"/>
  </si>
  <si>
    <t>南沙区环市大道西</t>
    <phoneticPr fontId="15" type="noConversion"/>
  </si>
  <si>
    <t>南沙碧桂园</t>
    <phoneticPr fontId="15" type="noConversion"/>
  </si>
  <si>
    <t>南沙区南沙进港大道</t>
    <phoneticPr fontId="15" type="noConversion"/>
  </si>
  <si>
    <t>碧桂园豪庭</t>
    <phoneticPr fontId="15" type="noConversion"/>
  </si>
  <si>
    <t>南沙区地铁4号线金洲站东行500米</t>
    <phoneticPr fontId="15" type="noConversion"/>
  </si>
  <si>
    <t>星河山海湾</t>
    <phoneticPr fontId="15" type="noConversion"/>
  </si>
  <si>
    <t>南沙区港前大道与商贸南二路交汇处</t>
    <phoneticPr fontId="15" type="noConversion"/>
  </si>
  <si>
    <t>星河盛世</t>
    <phoneticPr fontId="15" type="noConversion"/>
  </si>
  <si>
    <t>南沙区进港大道与金沙路交汇处</t>
    <phoneticPr fontId="15" type="noConversion"/>
  </si>
  <si>
    <t>南沙奥园</t>
    <phoneticPr fontId="15" type="noConversion"/>
  </si>
  <si>
    <t>南沙区珠江东路湖岸北街7号首层</t>
    <phoneticPr fontId="15" type="noConversion"/>
  </si>
  <si>
    <t>越秀滨海水晶湾</t>
    <phoneticPr fontId="15" type="noConversion"/>
  </si>
  <si>
    <t>壁珑湾</t>
    <phoneticPr fontId="15" type="noConversion"/>
  </si>
  <si>
    <t>南沙区黄阁镇东湾村中惠壁珑湾二楼物业部</t>
    <phoneticPr fontId="15" type="noConversion"/>
  </si>
  <si>
    <t>珠光南沙御景花园</t>
    <phoneticPr fontId="15" type="noConversion"/>
  </si>
  <si>
    <t>南沙区金沙大道</t>
    <phoneticPr fontId="15" type="noConversion"/>
  </si>
  <si>
    <t>万科花都锦尚蓬莱</t>
    <phoneticPr fontId="15" type="noConversion"/>
  </si>
  <si>
    <t>花都区马鞍山公园对面</t>
    <phoneticPr fontId="15" type="noConversion"/>
  </si>
  <si>
    <t>—1—27</t>
    <phoneticPr fontId="15" type="noConversion"/>
  </si>
  <si>
    <t>城建风神公社</t>
    <phoneticPr fontId="15" type="noConversion"/>
  </si>
  <si>
    <t>增城区</t>
    <phoneticPr fontId="15" type="noConversion"/>
  </si>
  <si>
    <t>增城时代倾城</t>
    <phoneticPr fontId="15" type="noConversion"/>
  </si>
  <si>
    <t>增城区增江街增江大道南3号</t>
    <phoneticPr fontId="15" type="noConversion"/>
  </si>
  <si>
    <t>受众描述注：                                                                                                                                                                 
①代表私营企业主。
②代表政府机关中高层官员。
③代表海外人士及归国华侨。
④代表跨国机构驻深高层人士（首席代表、总监）。
⑤代表外企、内企（主要是银行、保险等金融机构）高级职业经理人、高级职员。
⑥代表国内外媒体，演出界知名人士。</t>
    <phoneticPr fontId="15" type="noConversion"/>
  </si>
  <si>
    <t>更新时间：2017-12-01</t>
    <phoneticPr fontId="15" type="noConversion"/>
  </si>
  <si>
    <r>
      <t>梯邻传媒-轿厢液晶-</t>
    </r>
    <r>
      <rPr>
        <b/>
        <sz val="15"/>
        <color rgb="FFFF0000"/>
        <rFont val="微软雅黑"/>
        <family val="2"/>
        <charset val="134"/>
      </rPr>
      <t>双屏</t>
    </r>
    <phoneticPr fontId="15" type="noConversion"/>
  </si>
</sst>
</file>

<file path=xl/styles.xml><?xml version="1.0" encoding="utf-8"?>
<styleSheet xmlns="http://schemas.openxmlformats.org/spreadsheetml/2006/main">
  <numFmts count="8">
    <numFmt numFmtId="7" formatCode="&quot;¥&quot;#,##0.00;&quot;¥&quot;\-#,##0.00"/>
    <numFmt numFmtId="176" formatCode="#,##0_ "/>
    <numFmt numFmtId="177" formatCode="0_);[Red]\(0\)"/>
    <numFmt numFmtId="178" formatCode="_ [$￥-804]* #,##0.00_ ;_ [$￥-804]* \-#,##0.00_ ;_ [$￥-804]* &quot;-&quot;??_ ;_ @_ "/>
    <numFmt numFmtId="179" formatCode="&quot;￥&quot;#,##0.00;&quot;￥&quot;\-#,##0.00"/>
    <numFmt numFmtId="180" formatCode="0_ "/>
    <numFmt numFmtId="181" formatCode="#,##0.00_);[Red]\(#,##0.00\)"/>
    <numFmt numFmtId="182" formatCode="&quot;¥&quot;#,##0.00_);[Red]\(&quot;¥&quot;#,##0.00\)"/>
  </numFmts>
  <fonts count="31">
    <font>
      <sz val="11"/>
      <color theme="1"/>
      <name val="宋体"/>
      <charset val="134"/>
      <scheme val="minor"/>
    </font>
    <font>
      <b/>
      <sz val="15"/>
      <name val="微软雅黑"/>
      <family val="2"/>
      <charset val="134"/>
    </font>
    <font>
      <sz val="11"/>
      <name val="微软雅黑"/>
      <family val="2"/>
      <charset val="134"/>
    </font>
    <font>
      <sz val="9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b/>
      <sz val="9"/>
      <color indexed="0"/>
      <name val="微软雅黑"/>
      <family val="2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rgb="FFFF0000"/>
      <name val="微软雅黑"/>
      <family val="2"/>
      <charset val="134"/>
    </font>
    <font>
      <sz val="8"/>
      <name val="微软雅黑"/>
      <family val="2"/>
      <charset val="134"/>
    </font>
    <font>
      <b/>
      <sz val="8"/>
      <name val="微软雅黑"/>
      <family val="2"/>
      <charset val="134"/>
    </font>
    <font>
      <b/>
      <sz val="8"/>
      <color rgb="FFFF0000"/>
      <name val="微软雅黑"/>
      <family val="2"/>
      <charset val="134"/>
    </font>
    <font>
      <sz val="8"/>
      <color indexed="8"/>
      <name val="微软雅黑"/>
      <family val="2"/>
      <charset val="134"/>
    </font>
    <font>
      <sz val="8"/>
      <color rgb="FF333333"/>
      <name val="微软雅黑"/>
      <family val="2"/>
      <charset val="134"/>
    </font>
    <font>
      <sz val="8"/>
      <color indexed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8"/>
      <color rgb="FFFF0000"/>
      <name val="微软雅黑"/>
      <family val="2"/>
      <charset val="134"/>
    </font>
    <font>
      <b/>
      <sz val="15"/>
      <color rgb="FFFF000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178" fontId="0" fillId="0" borderId="0">
      <alignment vertical="center"/>
    </xf>
    <xf numFmtId="178" fontId="10" fillId="0" borderId="0"/>
    <xf numFmtId="178" fontId="11" fillId="0" borderId="0">
      <alignment vertical="center"/>
    </xf>
    <xf numFmtId="178" fontId="11" fillId="0" borderId="0">
      <alignment vertical="center"/>
    </xf>
    <xf numFmtId="178" fontId="12" fillId="0" borderId="0">
      <alignment vertical="center"/>
    </xf>
  </cellStyleXfs>
  <cellXfs count="202">
    <xf numFmtId="178" fontId="0" fillId="0" borderId="0" xfId="0">
      <alignment vertical="center"/>
    </xf>
    <xf numFmtId="178" fontId="0" fillId="0" borderId="0" xfId="0" applyFont="1" applyFill="1" applyAlignment="1">
      <alignment vertical="center"/>
    </xf>
    <xf numFmtId="178" fontId="4" fillId="2" borderId="2" xfId="4" applyFont="1" applyFill="1" applyBorder="1" applyAlignment="1" applyProtection="1">
      <alignment horizontal="center" vertical="center" wrapText="1"/>
    </xf>
    <xf numFmtId="178" fontId="4" fillId="3" borderId="2" xfId="4" applyFont="1" applyFill="1" applyBorder="1" applyAlignment="1" applyProtection="1">
      <alignment horizontal="center" vertical="center" wrapText="1"/>
    </xf>
    <xf numFmtId="178" fontId="6" fillId="0" borderId="3" xfId="0" applyFont="1" applyFill="1" applyBorder="1" applyAlignment="1">
      <alignment horizontal="center" vertical="center"/>
    </xf>
    <xf numFmtId="178" fontId="3" fillId="0" borderId="3" xfId="4" applyFont="1" applyFill="1" applyBorder="1" applyAlignment="1" applyProtection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3" fillId="0" borderId="3" xfId="4" applyNumberFormat="1" applyFont="1" applyFill="1" applyBorder="1" applyAlignment="1" applyProtection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3" fillId="0" borderId="3" xfId="4" applyNumberFormat="1" applyFont="1" applyFill="1" applyBorder="1" applyAlignment="1" applyProtection="1">
      <alignment horizontal="center" vertical="center"/>
    </xf>
    <xf numFmtId="178" fontId="3" fillId="0" borderId="0" xfId="4" applyFont="1" applyFill="1" applyBorder="1" applyAlignment="1">
      <alignment horizontal="center" vertical="center" wrapText="1"/>
    </xf>
    <xf numFmtId="177" fontId="3" fillId="0" borderId="0" xfId="4" applyNumberFormat="1" applyFont="1" applyFill="1" applyBorder="1" applyAlignment="1">
      <alignment horizontal="center" vertical="center" wrapText="1"/>
    </xf>
    <xf numFmtId="178" fontId="4" fillId="0" borderId="0" xfId="4" applyFont="1" applyFill="1" applyAlignment="1">
      <alignment horizontal="center" vertical="center" wrapText="1"/>
    </xf>
    <xf numFmtId="177" fontId="4" fillId="0" borderId="0" xfId="4" applyNumberFormat="1" applyFont="1" applyFill="1" applyAlignment="1">
      <alignment horizontal="center" vertical="center" wrapText="1"/>
    </xf>
    <xf numFmtId="176" fontId="5" fillId="2" borderId="2" xfId="2" applyNumberFormat="1" applyFont="1" applyFill="1" applyBorder="1" applyAlignment="1" applyProtection="1">
      <alignment horizontal="center" vertical="center" wrapText="1"/>
    </xf>
    <xf numFmtId="9" fontId="4" fillId="2" borderId="3" xfId="1" applyNumberFormat="1" applyFont="1" applyFill="1" applyBorder="1" applyAlignment="1" applyProtection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178" fontId="4" fillId="4" borderId="4" xfId="4" applyFont="1" applyFill="1" applyBorder="1" applyAlignment="1" applyProtection="1">
      <alignment horizontal="center" vertical="center"/>
    </xf>
    <xf numFmtId="178" fontId="3" fillId="4" borderId="4" xfId="4" applyFont="1" applyFill="1" applyBorder="1" applyAlignment="1" applyProtection="1">
      <alignment horizontal="left" vertical="center"/>
    </xf>
    <xf numFmtId="178" fontId="4" fillId="5" borderId="3" xfId="4" applyFont="1" applyFill="1" applyBorder="1" applyAlignment="1">
      <alignment horizontal="center" vertical="center" wrapText="1"/>
    </xf>
    <xf numFmtId="49" fontId="4" fillId="5" borderId="3" xfId="4" applyNumberFormat="1" applyFont="1" applyFill="1" applyBorder="1" applyAlignment="1">
      <alignment horizontal="center" vertical="center" wrapText="1"/>
    </xf>
    <xf numFmtId="177" fontId="4" fillId="5" borderId="3" xfId="4" applyNumberFormat="1" applyFont="1" applyFill="1" applyBorder="1" applyAlignment="1">
      <alignment horizontal="center" vertical="center" wrapText="1"/>
    </xf>
    <xf numFmtId="178" fontId="3" fillId="6" borderId="3" xfId="4" applyFont="1" applyFill="1" applyBorder="1" applyAlignment="1">
      <alignment horizontal="center" vertical="center"/>
    </xf>
    <xf numFmtId="178" fontId="3" fillId="6" borderId="3" xfId="0" applyFont="1" applyFill="1" applyBorder="1" applyAlignment="1">
      <alignment horizontal="left" vertical="center" wrapText="1"/>
    </xf>
    <xf numFmtId="58" fontId="3" fillId="6" borderId="3" xfId="4" applyNumberFormat="1" applyFont="1" applyFill="1" applyBorder="1" applyAlignment="1">
      <alignment horizontal="center" vertical="center"/>
    </xf>
    <xf numFmtId="177" fontId="3" fillId="6" borderId="3" xfId="4" applyNumberFormat="1" applyFont="1" applyFill="1" applyBorder="1" applyAlignment="1">
      <alignment horizontal="center" vertical="center"/>
    </xf>
    <xf numFmtId="178" fontId="3" fillId="0" borderId="3" xfId="4" applyFont="1" applyFill="1" applyBorder="1" applyAlignment="1">
      <alignment horizontal="center" vertical="center"/>
    </xf>
    <xf numFmtId="178" fontId="3" fillId="0" borderId="3" xfId="0" applyFont="1" applyFill="1" applyBorder="1" applyAlignment="1">
      <alignment horizontal="left" vertical="center" wrapText="1"/>
    </xf>
    <xf numFmtId="177" fontId="3" fillId="0" borderId="3" xfId="4" applyNumberFormat="1" applyFont="1" applyFill="1" applyBorder="1" applyAlignment="1">
      <alignment horizontal="center" vertical="center"/>
    </xf>
    <xf numFmtId="178" fontId="4" fillId="0" borderId="3" xfId="4" applyFont="1" applyFill="1" applyBorder="1" applyAlignment="1">
      <alignment vertical="center"/>
    </xf>
    <xf numFmtId="178" fontId="3" fillId="0" borderId="0" xfId="4" applyFont="1" applyFill="1" applyAlignment="1">
      <alignment horizontal="left" vertical="center"/>
    </xf>
    <xf numFmtId="178" fontId="3" fillId="0" borderId="0" xfId="4" applyFont="1" applyFill="1" applyAlignment="1">
      <alignment horizontal="center" vertical="center"/>
    </xf>
    <xf numFmtId="49" fontId="3" fillId="0" borderId="0" xfId="4" applyNumberFormat="1" applyFont="1" applyFill="1" applyAlignment="1">
      <alignment horizontal="center" vertical="center"/>
    </xf>
    <xf numFmtId="177" fontId="3" fillId="0" borderId="0" xfId="4" applyNumberFormat="1" applyFont="1" applyFill="1" applyAlignment="1">
      <alignment horizontal="center" vertical="center"/>
    </xf>
    <xf numFmtId="176" fontId="5" fillId="5" borderId="3" xfId="2" applyNumberFormat="1" applyFont="1" applyFill="1" applyBorder="1" applyAlignment="1">
      <alignment horizontal="center" vertical="center" wrapText="1"/>
    </xf>
    <xf numFmtId="9" fontId="4" fillId="5" borderId="3" xfId="1" applyNumberFormat="1" applyFont="1" applyFill="1" applyBorder="1" applyAlignment="1">
      <alignment horizontal="center" vertical="center" wrapText="1"/>
    </xf>
    <xf numFmtId="178" fontId="3" fillId="0" borderId="0" xfId="4" applyFont="1" applyFill="1" applyAlignment="1">
      <alignment horizontal="right" vertical="center"/>
    </xf>
    <xf numFmtId="178" fontId="3" fillId="0" borderId="0" xfId="4" applyFont="1" applyFill="1" applyBorder="1" applyAlignment="1">
      <alignment horizontal="right" vertical="center" wrapText="1"/>
    </xf>
    <xf numFmtId="178" fontId="4" fillId="0" borderId="0" xfId="4" applyFont="1" applyFill="1" applyAlignment="1">
      <alignment horizontal="right" vertical="center" wrapText="1"/>
    </xf>
    <xf numFmtId="178" fontId="3" fillId="0" borderId="3" xfId="4" applyFont="1" applyFill="1" applyBorder="1" applyAlignment="1" applyProtection="1">
      <alignment horizontal="center" vertical="center"/>
    </xf>
    <xf numFmtId="178" fontId="0" fillId="0" borderId="0" xfId="0" applyFill="1">
      <alignment vertical="center"/>
    </xf>
    <xf numFmtId="178" fontId="0" fillId="0" borderId="0" xfId="0" applyNumberFormat="1">
      <alignment vertical="center"/>
    </xf>
    <xf numFmtId="178" fontId="4" fillId="2" borderId="3" xfId="4" applyNumberFormat="1" applyFont="1" applyFill="1" applyBorder="1" applyAlignment="1" applyProtection="1">
      <alignment horizontal="center" vertical="center" wrapText="1"/>
    </xf>
    <xf numFmtId="178" fontId="4" fillId="2" borderId="3" xfId="1" applyNumberFormat="1" applyFont="1" applyFill="1" applyBorder="1" applyAlignment="1" applyProtection="1">
      <alignment horizontal="center" vertical="center" wrapText="1"/>
    </xf>
    <xf numFmtId="178" fontId="4" fillId="3" borderId="3" xfId="4" applyNumberFormat="1" applyFont="1" applyFill="1" applyBorder="1" applyAlignment="1" applyProtection="1">
      <alignment horizontal="center" vertical="center" wrapText="1"/>
    </xf>
    <xf numFmtId="178" fontId="3" fillId="0" borderId="3" xfId="4" applyNumberFormat="1" applyFont="1" applyFill="1" applyBorder="1" applyAlignment="1" applyProtection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178" fontId="4" fillId="0" borderId="4" xfId="4" applyFont="1" applyFill="1" applyBorder="1" applyAlignment="1">
      <alignment vertical="center" wrapText="1"/>
    </xf>
    <xf numFmtId="177" fontId="4" fillId="0" borderId="4" xfId="4" applyNumberFormat="1" applyFont="1" applyFill="1" applyBorder="1" applyAlignment="1">
      <alignment horizontal="center" vertical="center"/>
    </xf>
    <xf numFmtId="178" fontId="6" fillId="0" borderId="4" xfId="0" applyFont="1" applyFill="1" applyBorder="1" applyAlignment="1">
      <alignment horizontal="left" vertical="center"/>
    </xf>
    <xf numFmtId="0" fontId="4" fillId="2" borderId="3" xfId="4" applyNumberFormat="1" applyFont="1" applyFill="1" applyBorder="1" applyAlignment="1" applyProtection="1">
      <alignment horizontal="center" vertical="center" wrapText="1"/>
    </xf>
    <xf numFmtId="0" fontId="3" fillId="0" borderId="3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0" fontId="5" fillId="2" borderId="3" xfId="4" applyNumberFormat="1" applyFont="1" applyFill="1" applyBorder="1" applyAlignment="1" applyProtection="1">
      <alignment horizontal="center" vertical="center" wrapText="1"/>
    </xf>
    <xf numFmtId="0" fontId="8" fillId="4" borderId="4" xfId="4" applyNumberFormat="1" applyFont="1" applyFill="1" applyBorder="1" applyAlignment="1">
      <alignment horizontal="center" vertical="center"/>
    </xf>
    <xf numFmtId="0" fontId="4" fillId="4" borderId="4" xfId="4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4" borderId="3" xfId="4" applyNumberFormat="1" applyFont="1" applyFill="1" applyBorder="1" applyAlignment="1">
      <alignment horizontal="center" vertical="center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4" xfId="4" applyNumberFormat="1" applyFont="1" applyFill="1" applyBorder="1" applyAlignment="1" applyProtection="1">
      <alignment horizontal="center" vertical="center"/>
    </xf>
    <xf numFmtId="0" fontId="4" fillId="2" borderId="2" xfId="4" applyNumberFormat="1" applyFont="1" applyFill="1" applyBorder="1" applyAlignment="1" applyProtection="1">
      <alignment horizontal="center" vertical="center" wrapText="1"/>
    </xf>
    <xf numFmtId="0" fontId="5" fillId="2" borderId="2" xfId="4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4" fillId="5" borderId="3" xfId="4" applyNumberFormat="1" applyFont="1" applyFill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>
      <alignment horizontal="center" vertical="center" wrapText="1"/>
    </xf>
    <xf numFmtId="0" fontId="3" fillId="0" borderId="0" xfId="4" applyNumberFormat="1" applyFont="1" applyFill="1" applyAlignment="1">
      <alignment horizontal="center" vertical="center"/>
    </xf>
    <xf numFmtId="0" fontId="5" fillId="5" borderId="3" xfId="2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/>
    </xf>
    <xf numFmtId="0" fontId="4" fillId="3" borderId="2" xfId="4" applyNumberFormat="1" applyFont="1" applyFill="1" applyBorder="1" applyAlignment="1" applyProtection="1">
      <alignment horizontal="center" vertical="center" wrapText="1"/>
    </xf>
    <xf numFmtId="178" fontId="6" fillId="0" borderId="3" xfId="0" applyFont="1" applyFill="1" applyBorder="1" applyAlignment="1">
      <alignment horizontal="left" vertical="center"/>
    </xf>
    <xf numFmtId="178" fontId="6" fillId="0" borderId="4" xfId="0" applyNumberFormat="1" applyFont="1" applyFill="1" applyBorder="1" applyAlignment="1">
      <alignment horizontal="left" vertical="center" wrapText="1"/>
    </xf>
    <xf numFmtId="178" fontId="0" fillId="0" borderId="0" xfId="0" applyNumberFormat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178" fontId="4" fillId="0" borderId="0" xfId="4" applyNumberFormat="1" applyFont="1" applyFill="1" applyBorder="1" applyAlignment="1" applyProtection="1">
      <alignment horizontal="left" vertical="center"/>
    </xf>
    <xf numFmtId="178" fontId="4" fillId="0" borderId="0" xfId="4" applyNumberFormat="1" applyFont="1" applyFill="1" applyBorder="1" applyAlignment="1" applyProtection="1">
      <alignment horizontal="left" vertical="center" wrapText="1"/>
    </xf>
    <xf numFmtId="178" fontId="4" fillId="0" borderId="0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4" fillId="0" borderId="0" xfId="4" applyNumberFormat="1" applyFont="1" applyFill="1" applyBorder="1" applyAlignment="1" applyProtection="1">
      <alignment vertical="center"/>
    </xf>
    <xf numFmtId="178" fontId="0" fillId="0" borderId="0" xfId="0" applyNumberFormat="1" applyFill="1" applyBorder="1">
      <alignment vertical="center"/>
    </xf>
    <xf numFmtId="178" fontId="4" fillId="6" borderId="3" xfId="0" applyFont="1" applyFill="1" applyBorder="1" applyAlignment="1">
      <alignment horizontal="left" vertical="center" wrapText="1"/>
    </xf>
    <xf numFmtId="178" fontId="4" fillId="0" borderId="3" xfId="0" applyFont="1" applyFill="1" applyBorder="1" applyAlignment="1">
      <alignment horizontal="left" vertical="center" wrapText="1"/>
    </xf>
    <xf numFmtId="178" fontId="4" fillId="0" borderId="2" xfId="0" applyFont="1" applyFill="1" applyBorder="1" applyAlignment="1">
      <alignment horizontal="left" vertical="center" wrapText="1"/>
    </xf>
    <xf numFmtId="178" fontId="4" fillId="0" borderId="4" xfId="0" applyFont="1" applyFill="1" applyBorder="1" applyAlignment="1">
      <alignment horizontal="left" vertical="center" wrapText="1"/>
    </xf>
    <xf numFmtId="178" fontId="21" fillId="0" borderId="3" xfId="4" applyNumberFormat="1" applyFont="1" applyFill="1" applyBorder="1" applyAlignment="1" applyProtection="1">
      <alignment horizontal="left" vertical="center" wrapText="1"/>
    </xf>
    <xf numFmtId="178" fontId="7" fillId="0" borderId="3" xfId="0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4" xfId="0" applyFont="1" applyFill="1" applyBorder="1" applyAlignment="1">
      <alignment horizontal="center" vertical="center"/>
    </xf>
    <xf numFmtId="0" fontId="3" fillId="0" borderId="3" xfId="4" applyNumberFormat="1" applyFont="1" applyFill="1" applyBorder="1" applyAlignment="1">
      <alignment horizontal="center" vertical="center" wrapText="1"/>
    </xf>
    <xf numFmtId="178" fontId="3" fillId="0" borderId="3" xfId="4" applyFont="1" applyFill="1" applyBorder="1" applyAlignment="1">
      <alignment horizontal="center" vertical="center" wrapText="1"/>
    </xf>
    <xf numFmtId="178" fontId="5" fillId="0" borderId="3" xfId="0" applyFont="1" applyFill="1" applyBorder="1" applyAlignment="1">
      <alignment horizontal="left" vertical="center" wrapText="1"/>
    </xf>
    <xf numFmtId="178" fontId="3" fillId="0" borderId="2" xfId="4" applyFont="1" applyFill="1" applyBorder="1" applyAlignment="1" applyProtection="1">
      <alignment horizontal="center" vertical="center"/>
    </xf>
    <xf numFmtId="0" fontId="20" fillId="6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4" xfId="4" applyNumberFormat="1" applyFont="1" applyFill="1" applyBorder="1" applyAlignment="1">
      <alignment horizontal="center" vertical="center"/>
    </xf>
    <xf numFmtId="0" fontId="22" fillId="2" borderId="3" xfId="4" applyNumberFormat="1" applyFont="1" applyFill="1" applyBorder="1" applyAlignment="1" applyProtection="1">
      <alignment horizontal="center" vertical="center" wrapText="1"/>
    </xf>
    <xf numFmtId="178" fontId="22" fillId="2" borderId="3" xfId="4" applyNumberFormat="1" applyFont="1" applyFill="1" applyBorder="1" applyAlignment="1" applyProtection="1">
      <alignment horizontal="center" vertical="center" wrapText="1"/>
    </xf>
    <xf numFmtId="178" fontId="22" fillId="3" borderId="3" xfId="4" applyNumberFormat="1" applyFont="1" applyFill="1" applyBorder="1" applyAlignment="1" applyProtection="1">
      <alignment horizontal="center" vertical="center" wrapText="1"/>
    </xf>
    <xf numFmtId="0" fontId="22" fillId="3" borderId="3" xfId="4" applyNumberFormat="1" applyFont="1" applyFill="1" applyBorder="1" applyAlignment="1" applyProtection="1">
      <alignment horizontal="center" vertical="center" wrapText="1"/>
    </xf>
    <xf numFmtId="0" fontId="21" fillId="0" borderId="3" xfId="4" applyNumberFormat="1" applyFont="1" applyFill="1" applyBorder="1" applyAlignment="1" applyProtection="1">
      <alignment horizontal="center" vertical="center" wrapText="1"/>
    </xf>
    <xf numFmtId="178" fontId="21" fillId="0" borderId="3" xfId="4" applyNumberFormat="1" applyFont="1" applyFill="1" applyBorder="1" applyAlignment="1" applyProtection="1">
      <alignment horizontal="center" vertical="center"/>
    </xf>
    <xf numFmtId="178" fontId="22" fillId="0" borderId="3" xfId="4" applyNumberFormat="1" applyFont="1" applyFill="1" applyBorder="1" applyAlignment="1" applyProtection="1">
      <alignment horizontal="left" vertical="center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3" fillId="0" borderId="3" xfId="4" applyNumberFormat="1" applyFont="1" applyFill="1" applyBorder="1" applyAlignment="1">
      <alignment horizontal="center" vertical="center"/>
    </xf>
    <xf numFmtId="182" fontId="21" fillId="0" borderId="3" xfId="4" applyNumberFormat="1" applyFont="1" applyFill="1" applyBorder="1" applyAlignment="1" applyProtection="1">
      <alignment horizontal="center" vertical="center"/>
    </xf>
    <xf numFmtId="0" fontId="21" fillId="0" borderId="3" xfId="4" applyNumberFormat="1" applyFont="1" applyFill="1" applyBorder="1" applyAlignment="1" applyProtection="1">
      <alignment horizontal="center" vertical="center"/>
    </xf>
    <xf numFmtId="178" fontId="21" fillId="0" borderId="3" xfId="4" applyNumberFormat="1" applyFont="1" applyFill="1" applyBorder="1" applyAlignment="1" applyProtection="1">
      <alignment horizontal="left" vertical="center"/>
    </xf>
    <xf numFmtId="178" fontId="22" fillId="0" borderId="3" xfId="4" applyNumberFormat="1" applyFont="1" applyFill="1" applyBorder="1" applyAlignment="1" applyProtection="1">
      <alignment horizontal="left" vertical="center" wrapText="1"/>
    </xf>
    <xf numFmtId="0" fontId="24" fillId="0" borderId="3" xfId="4" applyNumberFormat="1" applyFont="1" applyFill="1" applyBorder="1" applyAlignment="1" applyProtection="1">
      <alignment horizontal="center" vertical="center"/>
    </xf>
    <xf numFmtId="178" fontId="21" fillId="6" borderId="3" xfId="4" applyNumberFormat="1" applyFont="1" applyFill="1" applyBorder="1" applyAlignment="1" applyProtection="1">
      <alignment horizontal="center" vertical="center"/>
    </xf>
    <xf numFmtId="178" fontId="22" fillId="6" borderId="3" xfId="4" applyNumberFormat="1" applyFont="1" applyFill="1" applyBorder="1" applyAlignment="1" applyProtection="1">
      <alignment horizontal="left" vertical="center"/>
    </xf>
    <xf numFmtId="178" fontId="21" fillId="6" borderId="3" xfId="4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178" fontId="22" fillId="0" borderId="3" xfId="0" applyNumberFormat="1" applyFont="1" applyFill="1" applyBorder="1" applyAlignment="1">
      <alignment vertical="center" wrapText="1"/>
    </xf>
    <xf numFmtId="178" fontId="26" fillId="0" borderId="3" xfId="0" applyNumberFormat="1" applyFont="1" applyFill="1" applyBorder="1" applyAlignment="1">
      <alignment vertical="center" wrapText="1"/>
    </xf>
    <xf numFmtId="178" fontId="22" fillId="0" borderId="3" xfId="0" applyNumberFormat="1" applyFont="1" applyFill="1" applyBorder="1" applyAlignment="1">
      <alignment vertical="center"/>
    </xf>
    <xf numFmtId="0" fontId="23" fillId="0" borderId="3" xfId="4" applyNumberFormat="1" applyFont="1" applyFill="1" applyBorder="1" applyAlignment="1" applyProtection="1">
      <alignment horizontal="center" vertical="center"/>
    </xf>
    <xf numFmtId="178" fontId="22" fillId="0" borderId="3" xfId="0" applyNumberFormat="1" applyFont="1" applyFill="1" applyBorder="1">
      <alignment vertical="center"/>
    </xf>
    <xf numFmtId="178" fontId="27" fillId="0" borderId="3" xfId="0" applyNumberFormat="1" applyFont="1" applyFill="1" applyBorder="1" applyAlignment="1">
      <alignment vertical="center" wrapText="1"/>
    </xf>
    <xf numFmtId="0" fontId="27" fillId="0" borderId="3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49" fontId="21" fillId="0" borderId="3" xfId="4" applyNumberFormat="1" applyFont="1" applyFill="1" applyBorder="1" applyAlignment="1" applyProtection="1">
      <alignment horizontal="center" vertical="center"/>
    </xf>
    <xf numFmtId="178" fontId="22" fillId="0" borderId="3" xfId="0" applyNumberFormat="1" applyFont="1" applyFill="1" applyBorder="1" applyAlignment="1">
      <alignment horizontal="left" vertical="center"/>
    </xf>
    <xf numFmtId="178" fontId="27" fillId="0" borderId="3" xfId="0" applyNumberFormat="1" applyFont="1" applyFill="1" applyBorder="1" applyAlignment="1">
      <alignment horizontal="left" vertical="center" wrapText="1"/>
    </xf>
    <xf numFmtId="178" fontId="22" fillId="0" borderId="3" xfId="4" applyNumberFormat="1" applyFont="1" applyFill="1" applyBorder="1" applyAlignment="1" applyProtection="1">
      <alignment vertical="center"/>
    </xf>
    <xf numFmtId="0" fontId="29" fillId="0" borderId="3" xfId="4" applyNumberFormat="1" applyFont="1" applyFill="1" applyBorder="1" applyAlignment="1" applyProtection="1">
      <alignment horizontal="center" vertical="center"/>
    </xf>
    <xf numFmtId="0" fontId="22" fillId="0" borderId="3" xfId="4" applyNumberFormat="1" applyFont="1" applyFill="1" applyBorder="1" applyAlignment="1" applyProtection="1">
      <alignment horizontal="center" vertical="center"/>
    </xf>
    <xf numFmtId="0" fontId="28" fillId="0" borderId="0" xfId="0" applyNumberFormat="1" applyFont="1">
      <alignment vertical="center"/>
    </xf>
    <xf numFmtId="0" fontId="28" fillId="0" borderId="0" xfId="0" applyNumberFormat="1" applyFont="1" applyFill="1">
      <alignment vertical="center"/>
    </xf>
    <xf numFmtId="0" fontId="22" fillId="3" borderId="3" xfId="4" applyNumberFormat="1" applyFont="1" applyFill="1" applyBorder="1" applyAlignment="1" applyProtection="1">
      <alignment horizontal="left" vertical="center" wrapText="1"/>
    </xf>
    <xf numFmtId="0" fontId="21" fillId="0" borderId="3" xfId="4" applyNumberFormat="1" applyFont="1" applyFill="1" applyBorder="1" applyAlignment="1" applyProtection="1">
      <alignment horizontal="left" vertical="center"/>
    </xf>
    <xf numFmtId="178" fontId="28" fillId="0" borderId="3" xfId="0" applyNumberFormat="1" applyFont="1" applyFill="1" applyBorder="1" applyAlignment="1">
      <alignment horizontal="left" vertical="center"/>
    </xf>
    <xf numFmtId="178" fontId="27" fillId="0" borderId="3" xfId="0" applyNumberFormat="1" applyFont="1" applyFill="1" applyBorder="1" applyAlignment="1">
      <alignment horizontal="left" vertical="center"/>
    </xf>
    <xf numFmtId="178" fontId="28" fillId="0" borderId="0" xfId="0" applyNumberFormat="1" applyFont="1" applyFill="1" applyAlignment="1">
      <alignment horizontal="left" vertical="center"/>
    </xf>
    <xf numFmtId="178" fontId="0" fillId="0" borderId="0" xfId="0" applyNumberFormat="1" applyFill="1" applyAlignment="1">
      <alignment horizontal="left" vertical="center"/>
    </xf>
    <xf numFmtId="182" fontId="21" fillId="0" borderId="3" xfId="4" applyNumberFormat="1" applyFont="1" applyFill="1" applyBorder="1" applyAlignment="1" applyProtection="1">
      <alignment horizontal="left" vertical="center"/>
    </xf>
    <xf numFmtId="181" fontId="22" fillId="0" borderId="3" xfId="4" applyNumberFormat="1" applyFont="1" applyFill="1" applyBorder="1" applyAlignment="1" applyProtection="1">
      <alignment horizontal="left" vertical="center"/>
    </xf>
    <xf numFmtId="181" fontId="28" fillId="0" borderId="0" xfId="0" applyNumberFormat="1" applyFont="1" applyFill="1" applyAlignment="1">
      <alignment horizontal="left" vertical="center"/>
    </xf>
    <xf numFmtId="181" fontId="0" fillId="0" borderId="0" xfId="0" applyNumberFormat="1" applyFill="1" applyAlignment="1">
      <alignment horizontal="left" vertical="center"/>
    </xf>
    <xf numFmtId="178" fontId="7" fillId="0" borderId="3" xfId="0" applyNumberFormat="1" applyFont="1" applyFill="1" applyBorder="1" applyAlignment="1">
      <alignment horizontal="left" vertical="center"/>
    </xf>
    <xf numFmtId="178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7" fontId="21" fillId="6" borderId="3" xfId="4" applyNumberFormat="1" applyFont="1" applyFill="1" applyBorder="1" applyAlignment="1">
      <alignment horizontal="center" vertical="center"/>
    </xf>
    <xf numFmtId="0" fontId="21" fillId="6" borderId="3" xfId="4" applyNumberFormat="1" applyFont="1" applyFill="1" applyBorder="1" applyAlignment="1">
      <alignment horizontal="center" vertical="center"/>
    </xf>
    <xf numFmtId="180" fontId="21" fillId="6" borderId="3" xfId="4" applyNumberFormat="1" applyFont="1" applyFill="1" applyBorder="1" applyAlignment="1">
      <alignment horizontal="center" vertical="center"/>
    </xf>
    <xf numFmtId="9" fontId="21" fillId="6" borderId="3" xfId="4" applyNumberFormat="1" applyFont="1" applyFill="1" applyBorder="1" applyAlignment="1">
      <alignment horizontal="center" vertical="center"/>
    </xf>
    <xf numFmtId="7" fontId="21" fillId="0" borderId="3" xfId="4" applyNumberFormat="1" applyFont="1" applyFill="1" applyBorder="1" applyAlignment="1">
      <alignment horizontal="center" vertical="center"/>
    </xf>
    <xf numFmtId="0" fontId="21" fillId="0" borderId="3" xfId="4" applyNumberFormat="1" applyFont="1" applyFill="1" applyBorder="1" applyAlignment="1">
      <alignment horizontal="center" vertical="center"/>
    </xf>
    <xf numFmtId="180" fontId="21" fillId="0" borderId="3" xfId="4" applyNumberFormat="1" applyFont="1" applyFill="1" applyBorder="1" applyAlignment="1">
      <alignment horizontal="center" vertical="center"/>
    </xf>
    <xf numFmtId="9" fontId="21" fillId="0" borderId="3" xfId="4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9" fontId="21" fillId="0" borderId="3" xfId="0" applyNumberFormat="1" applyFont="1" applyFill="1" applyBorder="1" applyAlignment="1">
      <alignment horizontal="center" vertical="center"/>
    </xf>
    <xf numFmtId="178" fontId="22" fillId="0" borderId="3" xfId="4" applyFont="1" applyFill="1" applyBorder="1" applyAlignment="1">
      <alignment horizontal="center" vertical="center"/>
    </xf>
    <xf numFmtId="0" fontId="22" fillId="0" borderId="3" xfId="4" applyNumberFormat="1" applyFont="1" applyFill="1" applyBorder="1" applyAlignment="1">
      <alignment horizontal="center" vertical="center"/>
    </xf>
    <xf numFmtId="180" fontId="22" fillId="0" borderId="3" xfId="4" applyNumberFormat="1" applyFont="1" applyFill="1" applyBorder="1" applyAlignment="1">
      <alignment horizontal="center" vertical="center"/>
    </xf>
    <xf numFmtId="178" fontId="21" fillId="0" borderId="8" xfId="4" applyNumberFormat="1" applyFont="1" applyFill="1" applyBorder="1" applyAlignment="1">
      <alignment horizontal="left" vertical="center" wrapText="1"/>
    </xf>
    <xf numFmtId="0" fontId="22" fillId="0" borderId="0" xfId="4" applyNumberFormat="1" applyFont="1" applyFill="1" applyAlignment="1">
      <alignment horizontal="left" vertical="center" wrapText="1"/>
    </xf>
    <xf numFmtId="178" fontId="1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left" vertical="center"/>
    </xf>
    <xf numFmtId="178" fontId="3" fillId="0" borderId="0" xfId="4" applyFont="1" applyFill="1" applyBorder="1" applyAlignment="1">
      <alignment horizontal="left" vertical="center" wrapText="1"/>
    </xf>
    <xf numFmtId="0" fontId="4" fillId="0" borderId="0" xfId="4" applyNumberFormat="1" applyFont="1" applyFill="1" applyAlignment="1">
      <alignment horizontal="left" vertical="center" wrapText="1"/>
    </xf>
    <xf numFmtId="178" fontId="1" fillId="0" borderId="0" xfId="0" applyFont="1" applyFill="1" applyBorder="1" applyAlignment="1" applyProtection="1">
      <alignment horizontal="center" vertical="center"/>
    </xf>
    <xf numFmtId="178" fontId="2" fillId="0" borderId="0" xfId="0" applyFont="1" applyFill="1" applyBorder="1" applyAlignment="1" applyProtection="1">
      <alignment horizontal="center" vertical="center"/>
    </xf>
    <xf numFmtId="178" fontId="3" fillId="0" borderId="0" xfId="0" applyFont="1" applyFill="1" applyBorder="1" applyAlignment="1" applyProtection="1">
      <alignment horizontal="center" vertical="center"/>
    </xf>
    <xf numFmtId="178" fontId="3" fillId="0" borderId="1" xfId="0" applyFont="1" applyFill="1" applyBorder="1" applyAlignment="1" applyProtection="1">
      <alignment horizontal="left" vertical="center" wrapText="1"/>
    </xf>
    <xf numFmtId="178" fontId="3" fillId="0" borderId="1" xfId="0" applyFont="1" applyFill="1" applyBorder="1" applyAlignment="1" applyProtection="1">
      <alignment horizontal="left" vertical="center"/>
    </xf>
    <xf numFmtId="178" fontId="3" fillId="0" borderId="1" xfId="0" applyFont="1" applyFill="1" applyBorder="1" applyAlignment="1" applyProtection="1">
      <alignment horizontal="center" vertical="center"/>
    </xf>
    <xf numFmtId="178" fontId="4" fillId="0" borderId="9" xfId="4" applyFont="1" applyFill="1" applyBorder="1" applyAlignment="1">
      <alignment horizontal="center" vertical="center" wrapText="1"/>
    </xf>
    <xf numFmtId="178" fontId="4" fillId="0" borderId="1" xfId="4" applyFont="1" applyFill="1" applyBorder="1" applyAlignment="1">
      <alignment horizontal="center" vertical="center" wrapText="1"/>
    </xf>
    <xf numFmtId="178" fontId="4" fillId="0" borderId="10" xfId="4" applyFont="1" applyFill="1" applyBorder="1" applyAlignment="1">
      <alignment horizontal="center" vertical="center" wrapText="1"/>
    </xf>
    <xf numFmtId="178" fontId="4" fillId="4" borderId="5" xfId="4" applyFont="1" applyFill="1" applyBorder="1" applyAlignment="1" applyProtection="1">
      <alignment horizontal="center" vertical="center" wrapText="1"/>
    </xf>
    <xf numFmtId="178" fontId="4" fillId="4" borderId="6" xfId="4" applyFont="1" applyFill="1" applyBorder="1" applyAlignment="1" applyProtection="1">
      <alignment horizontal="center" vertical="center" wrapText="1"/>
    </xf>
    <xf numFmtId="178" fontId="4" fillId="4" borderId="7" xfId="4" applyFont="1" applyFill="1" applyBorder="1" applyAlignment="1" applyProtection="1">
      <alignment horizontal="center" vertical="center" wrapText="1"/>
    </xf>
    <xf numFmtId="178" fontId="4" fillId="4" borderId="9" xfId="4" applyNumberFormat="1" applyFont="1" applyFill="1" applyBorder="1" applyAlignment="1" applyProtection="1">
      <alignment horizontal="center" vertical="center" wrapText="1"/>
    </xf>
    <xf numFmtId="178" fontId="4" fillId="4" borderId="1" xfId="4" applyNumberFormat="1" applyFont="1" applyFill="1" applyBorder="1" applyAlignment="1" applyProtection="1">
      <alignment horizontal="center" vertical="center" wrapText="1"/>
    </xf>
    <xf numFmtId="178" fontId="4" fillId="4" borderId="10" xfId="4" applyNumberFormat="1" applyFont="1" applyFill="1" applyBorder="1" applyAlignment="1" applyProtection="1">
      <alignment horizontal="center" vertical="center" wrapText="1"/>
    </xf>
    <xf numFmtId="0" fontId="21" fillId="0" borderId="3" xfId="3" applyNumberFormat="1" applyFont="1" applyFill="1" applyBorder="1" applyAlignment="1" applyProtection="1">
      <alignment horizontal="center" vertical="center" wrapText="1"/>
    </xf>
    <xf numFmtId="178" fontId="25" fillId="0" borderId="3" xfId="0" applyNumberFormat="1" applyFont="1" applyBorder="1" applyAlignment="1">
      <alignment vertical="center" wrapText="1"/>
    </xf>
    <xf numFmtId="178" fontId="22" fillId="4" borderId="3" xfId="4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4"/>
    <cellStyle name="常规_1 0社区总表（广州佛山中山珠海贵阳）0301 2" xfId="2"/>
    <cellStyle name="常规_Sheet1 2" xfId="1"/>
    <cellStyle name="常规_更新于2012-08-21终端资料统计表" xfId="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169</xdr:row>
      <xdr:rowOff>0</xdr:rowOff>
    </xdr:from>
    <xdr:to>
      <xdr:col>4</xdr:col>
      <xdr:colOff>306070</xdr:colOff>
      <xdr:row>169</xdr:row>
      <xdr:rowOff>48387</xdr:rowOff>
    </xdr:to>
    <xdr:sp macro="" textlink="">
      <xdr:nvSpPr>
        <xdr:cNvPr id="2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2867025" y="42078275"/>
          <a:ext cx="306070" cy="3333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306070</xdr:colOff>
      <xdr:row>169</xdr:row>
      <xdr:rowOff>48387</xdr:rowOff>
    </xdr:to>
    <xdr:sp macro="" textlink="">
      <xdr:nvSpPr>
        <xdr:cNvPr id="3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2867025" y="42078275"/>
          <a:ext cx="306070" cy="3333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</xdr:col>
      <xdr:colOff>0</xdr:colOff>
      <xdr:row>0</xdr:row>
      <xdr:rowOff>76200</xdr:rowOff>
    </xdr:from>
    <xdr:to>
      <xdr:col>2</xdr:col>
      <xdr:colOff>1217694</xdr:colOff>
      <xdr:row>0</xdr:row>
      <xdr:rowOff>476250</xdr:rowOff>
    </xdr:to>
    <xdr:pic>
      <xdr:nvPicPr>
        <xdr:cNvPr id="4" name="Picture 2" descr="F:\工作文件\行政人事\公司介绍\标识\梯邻传媒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8357" y="76200"/>
          <a:ext cx="1217694" cy="400050"/>
        </a:xfrm>
        <a:prstGeom prst="rect">
          <a:avLst/>
        </a:prstGeom>
        <a:noFill/>
        <a:ln>
          <a:noFill/>
        </a:ln>
        <a:effectLst>
          <a:outerShdw blurRad="63500" dist="38100" dir="2700000" algn="tl" rotWithShape="0">
            <a:srgbClr val="000000">
              <a:alpha val="2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31</xdr:row>
      <xdr:rowOff>0</xdr:rowOff>
    </xdr:from>
    <xdr:to>
      <xdr:col>4</xdr:col>
      <xdr:colOff>305435</xdr:colOff>
      <xdr:row>31</xdr:row>
      <xdr:rowOff>276225</xdr:rowOff>
    </xdr:to>
    <xdr:sp macro="" textlink="">
      <xdr:nvSpPr>
        <xdr:cNvPr id="2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2505075" y="9267825"/>
          <a:ext cx="305435" cy="27622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305435</xdr:colOff>
      <xdr:row>31</xdr:row>
      <xdr:rowOff>276225</xdr:rowOff>
    </xdr:to>
    <xdr:sp macro="" textlink="">
      <xdr:nvSpPr>
        <xdr:cNvPr id="3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2505075" y="9267825"/>
          <a:ext cx="305435" cy="27622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305435</xdr:colOff>
      <xdr:row>33</xdr:row>
      <xdr:rowOff>19050</xdr:rowOff>
    </xdr:to>
    <xdr:sp macro="" textlink="">
      <xdr:nvSpPr>
        <xdr:cNvPr id="4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2505075" y="9525000"/>
          <a:ext cx="305435" cy="27622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0</xdr:col>
      <xdr:colOff>238125</xdr:colOff>
      <xdr:row>0</xdr:row>
      <xdr:rowOff>28576</xdr:rowOff>
    </xdr:from>
    <xdr:to>
      <xdr:col>2</xdr:col>
      <xdr:colOff>628650</xdr:colOff>
      <xdr:row>0</xdr:row>
      <xdr:rowOff>416100</xdr:rowOff>
    </xdr:to>
    <xdr:pic>
      <xdr:nvPicPr>
        <xdr:cNvPr id="6" name="Picture 2" descr="F:\工作文件\行政人事\公司介绍\标识\梯邻传媒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38125" y="28576"/>
          <a:ext cx="1257300" cy="387524"/>
        </a:xfrm>
        <a:prstGeom prst="rect">
          <a:avLst/>
        </a:prstGeom>
        <a:noFill/>
        <a:ln>
          <a:noFill/>
        </a:ln>
        <a:effectLst>
          <a:outerShdw blurRad="63500" dist="38100" dir="2700000" algn="tl" rotWithShape="0">
            <a:srgbClr val="000000">
              <a:alpha val="2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306070</xdr:colOff>
      <xdr:row>12</xdr:row>
      <xdr:rowOff>57150</xdr:rowOff>
    </xdr:to>
    <xdr:sp macro="" textlink="">
      <xdr:nvSpPr>
        <xdr:cNvPr id="2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3076575" y="2924175"/>
          <a:ext cx="306070" cy="3333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306070</xdr:colOff>
      <xdr:row>12</xdr:row>
      <xdr:rowOff>57150</xdr:rowOff>
    </xdr:to>
    <xdr:sp macro="" textlink="">
      <xdr:nvSpPr>
        <xdr:cNvPr id="3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3076575" y="2924175"/>
          <a:ext cx="306070" cy="3333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0</xdr:col>
      <xdr:colOff>295275</xdr:colOff>
      <xdr:row>0</xdr:row>
      <xdr:rowOff>57151</xdr:rowOff>
    </xdr:from>
    <xdr:to>
      <xdr:col>2</xdr:col>
      <xdr:colOff>655108</xdr:colOff>
      <xdr:row>0</xdr:row>
      <xdr:rowOff>438151</xdr:rowOff>
    </xdr:to>
    <xdr:pic>
      <xdr:nvPicPr>
        <xdr:cNvPr id="4" name="Picture 2" descr="F:\工作文件\行政人事\公司介绍\标识\梯邻传媒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5275" y="57151"/>
          <a:ext cx="1236133" cy="381000"/>
        </a:xfrm>
        <a:prstGeom prst="rect">
          <a:avLst/>
        </a:prstGeom>
        <a:noFill/>
        <a:ln>
          <a:noFill/>
        </a:ln>
        <a:effectLst>
          <a:outerShdw blurRad="63500" dist="38100" dir="2700000" algn="tl" rotWithShape="0">
            <a:srgbClr val="000000">
              <a:alpha val="2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306070</xdr:colOff>
      <xdr:row>11</xdr:row>
      <xdr:rowOff>9525</xdr:rowOff>
    </xdr:to>
    <xdr:sp macro="" textlink="">
      <xdr:nvSpPr>
        <xdr:cNvPr id="2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5200650" y="4257675"/>
          <a:ext cx="306070" cy="3333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306070</xdr:colOff>
      <xdr:row>11</xdr:row>
      <xdr:rowOff>9525</xdr:rowOff>
    </xdr:to>
    <xdr:sp macro="" textlink="">
      <xdr:nvSpPr>
        <xdr:cNvPr id="3" name="AutoShape 23" descr="http://countpvs.light.soufun.com/countpv?v=1.22%5eb=9%5ef=0%5el=http://wankehuafu.soufun.com/%5er=http://www.baidu.com/s?wd=%CD%F2%BF%C6%C7%E5%D4%B6%BB%AA%B8%AE&amp;rsv_bp=0&amp;rsv_spt=3&amp;rsv_sug3=7&amp;rsv_sug4=358&amp;rsv_sug1=4&amp;inputT=9125%5eg=685hm1cpmijrcxnqgcaws4qvt0fh8o6jp23%5eu=U_685hm1cpmijrcxnqgcaws4qvt0fh8o6jp23%5ec=1%5ea=1%5es=nnn/hhhnn%5em=0%5et=%E4%B8%87%E7%A7%91%E5%8D%8E%E5%BA%9C-%E6%A5%BC%E7%9B%98%E8%AF%A6%E6%83%85-%E6%B8%85%E8%BF%9C%E6%90%9C%E6%88%BF%E7%BD%91%5ei=0%5e1351067233210"/>
        <xdr:cNvSpPr>
          <a:spLocks noChangeAspect="1"/>
        </xdr:cNvSpPr>
      </xdr:nvSpPr>
      <xdr:spPr>
        <a:xfrm>
          <a:off x="5200650" y="4257675"/>
          <a:ext cx="306070" cy="3333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0</xdr:col>
      <xdr:colOff>209550</xdr:colOff>
      <xdr:row>0</xdr:row>
      <xdr:rowOff>38101</xdr:rowOff>
    </xdr:from>
    <xdr:to>
      <xdr:col>2</xdr:col>
      <xdr:colOff>657225</xdr:colOff>
      <xdr:row>0</xdr:row>
      <xdr:rowOff>446175</xdr:rowOff>
    </xdr:to>
    <xdr:pic>
      <xdr:nvPicPr>
        <xdr:cNvPr id="4" name="Picture 2" descr="F:\工作文件\行政人事\公司介绍\标识\梯邻传媒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09550" y="38101"/>
          <a:ext cx="1323975" cy="408074"/>
        </a:xfrm>
        <a:prstGeom prst="rect">
          <a:avLst/>
        </a:prstGeom>
        <a:noFill/>
        <a:ln>
          <a:noFill/>
        </a:ln>
        <a:effectLst>
          <a:outerShdw blurRad="63500" dist="38100" dir="2700000" algn="tl" rotWithShape="0">
            <a:srgbClr val="000000">
              <a:alpha val="2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1"/>
  <sheetViews>
    <sheetView zoomScale="90" zoomScaleNormal="90" workbookViewId="0">
      <pane ySplit="1" topLeftCell="A26" activePane="bottomLeft" state="frozen"/>
      <selection pane="bottomLeft" activeCell="P7" sqref="P7"/>
    </sheetView>
  </sheetViews>
  <sheetFormatPr defaultColWidth="9" defaultRowHeight="13.5"/>
  <cols>
    <col min="1" max="1" width="4" style="56" customWidth="1"/>
    <col min="2" max="2" width="6.25" style="50" customWidth="1"/>
    <col min="3" max="3" width="16.25" style="43" customWidth="1"/>
    <col min="4" max="4" width="7.125" style="43" customWidth="1"/>
    <col min="5" max="5" width="26.75" style="83" customWidth="1"/>
    <col min="6" max="6" width="5.375" style="56" customWidth="1"/>
    <col min="7" max="7" width="5" style="88" customWidth="1"/>
    <col min="8" max="8" width="7.625" style="88" customWidth="1"/>
    <col min="9" max="9" width="11.75" style="157" customWidth="1"/>
    <col min="10" max="12" width="6.75" style="88" customWidth="1"/>
    <col min="13" max="13" width="10.75" style="153" customWidth="1"/>
    <col min="14" max="16384" width="9" style="43"/>
  </cols>
  <sheetData>
    <row r="1" spans="1:13" ht="42.75" customHeight="1">
      <c r="A1" s="177" t="s">
        <v>260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4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24" customHeight="1">
      <c r="A3" s="179" t="s">
        <v>606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26.25" customHeight="1">
      <c r="A4" s="180" t="s">
        <v>332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33.75" customHeight="1">
      <c r="A5" s="113" t="s">
        <v>2</v>
      </c>
      <c r="B5" s="114" t="s">
        <v>3</v>
      </c>
      <c r="C5" s="114" t="s">
        <v>4</v>
      </c>
      <c r="D5" s="114" t="s">
        <v>5</v>
      </c>
      <c r="E5" s="115" t="s">
        <v>6</v>
      </c>
      <c r="F5" s="116" t="s">
        <v>7</v>
      </c>
      <c r="G5" s="116" t="s">
        <v>8</v>
      </c>
      <c r="H5" s="116" t="s">
        <v>9</v>
      </c>
      <c r="I5" s="148" t="s">
        <v>10</v>
      </c>
      <c r="J5" s="116" t="s">
        <v>336</v>
      </c>
      <c r="K5" s="116" t="s">
        <v>11</v>
      </c>
      <c r="L5" s="116" t="s">
        <v>12</v>
      </c>
      <c r="M5" s="148" t="s">
        <v>14</v>
      </c>
    </row>
    <row r="6" spans="1:13" ht="27" customHeight="1">
      <c r="A6" s="117">
        <v>1</v>
      </c>
      <c r="B6" s="118" t="s">
        <v>15</v>
      </c>
      <c r="C6" s="119" t="s">
        <v>337</v>
      </c>
      <c r="D6" s="118" t="s">
        <v>16</v>
      </c>
      <c r="E6" s="102" t="s">
        <v>338</v>
      </c>
      <c r="F6" s="120" t="s">
        <v>17</v>
      </c>
      <c r="G6" s="120">
        <v>1</v>
      </c>
      <c r="H6" s="121">
        <v>6</v>
      </c>
      <c r="I6" s="154" t="s">
        <v>339</v>
      </c>
      <c r="J6" s="122" t="s">
        <v>31</v>
      </c>
      <c r="K6" s="123">
        <v>60</v>
      </c>
      <c r="L6" s="123">
        <v>20000</v>
      </c>
      <c r="M6" s="124" t="s">
        <v>18</v>
      </c>
    </row>
    <row r="7" spans="1:13" ht="27" customHeight="1">
      <c r="A7" s="117">
        <v>2</v>
      </c>
      <c r="B7" s="118" t="s">
        <v>15</v>
      </c>
      <c r="C7" s="125" t="s">
        <v>340</v>
      </c>
      <c r="D7" s="118" t="s">
        <v>16</v>
      </c>
      <c r="E7" s="102" t="s">
        <v>341</v>
      </c>
      <c r="F7" s="199" t="s">
        <v>19</v>
      </c>
      <c r="G7" s="199">
        <v>1</v>
      </c>
      <c r="H7" s="121">
        <v>5</v>
      </c>
      <c r="I7" s="154" t="s">
        <v>20</v>
      </c>
      <c r="J7" s="122" t="s">
        <v>31</v>
      </c>
      <c r="K7" s="123">
        <v>453</v>
      </c>
      <c r="L7" s="123">
        <v>4500</v>
      </c>
      <c r="M7" s="124" t="s">
        <v>21</v>
      </c>
    </row>
    <row r="8" spans="1:13" ht="27" customHeight="1">
      <c r="A8" s="117">
        <v>3</v>
      </c>
      <c r="B8" s="118" t="s">
        <v>15</v>
      </c>
      <c r="C8" s="119" t="s">
        <v>342</v>
      </c>
      <c r="D8" s="118" t="s">
        <v>16</v>
      </c>
      <c r="E8" s="102" t="s">
        <v>22</v>
      </c>
      <c r="F8" s="123">
        <v>6</v>
      </c>
      <c r="G8" s="123">
        <v>1</v>
      </c>
      <c r="H8" s="121">
        <v>4</v>
      </c>
      <c r="I8" s="154" t="s">
        <v>23</v>
      </c>
      <c r="J8" s="122" t="s">
        <v>31</v>
      </c>
      <c r="K8" s="123">
        <v>37</v>
      </c>
      <c r="L8" s="123">
        <v>2000</v>
      </c>
      <c r="M8" s="124" t="s">
        <v>21</v>
      </c>
    </row>
    <row r="9" spans="1:13" ht="27" customHeight="1">
      <c r="A9" s="117">
        <v>4</v>
      </c>
      <c r="B9" s="118" t="s">
        <v>15</v>
      </c>
      <c r="C9" s="119" t="s">
        <v>343</v>
      </c>
      <c r="D9" s="118" t="s">
        <v>16</v>
      </c>
      <c r="E9" s="102" t="s">
        <v>344</v>
      </c>
      <c r="F9" s="120" t="s">
        <v>24</v>
      </c>
      <c r="G9" s="120">
        <v>1</v>
      </c>
      <c r="H9" s="121">
        <v>5</v>
      </c>
      <c r="I9" s="154" t="s">
        <v>25</v>
      </c>
      <c r="J9" s="122" t="s">
        <v>31</v>
      </c>
      <c r="K9" s="123">
        <v>240</v>
      </c>
      <c r="L9" s="126">
        <f>K9*30</f>
        <v>7200</v>
      </c>
      <c r="M9" s="124" t="s">
        <v>18</v>
      </c>
    </row>
    <row r="10" spans="1:13" ht="27" customHeight="1">
      <c r="A10" s="117">
        <v>5</v>
      </c>
      <c r="B10" s="118" t="s">
        <v>15</v>
      </c>
      <c r="C10" s="119" t="s">
        <v>345</v>
      </c>
      <c r="D10" s="118" t="s">
        <v>26</v>
      </c>
      <c r="E10" s="102" t="s">
        <v>27</v>
      </c>
      <c r="F10" s="120" t="s">
        <v>28</v>
      </c>
      <c r="G10" s="120">
        <v>1</v>
      </c>
      <c r="H10" s="121">
        <v>7</v>
      </c>
      <c r="I10" s="154">
        <v>30166</v>
      </c>
      <c r="J10" s="122" t="s">
        <v>31</v>
      </c>
      <c r="K10" s="123">
        <v>110</v>
      </c>
      <c r="L10" s="126">
        <v>36000</v>
      </c>
      <c r="M10" s="124" t="s">
        <v>29</v>
      </c>
    </row>
    <row r="11" spans="1:13" ht="27" customHeight="1">
      <c r="A11" s="117">
        <v>6</v>
      </c>
      <c r="B11" s="127" t="s">
        <v>15</v>
      </c>
      <c r="C11" s="128" t="s">
        <v>346</v>
      </c>
      <c r="D11" s="127" t="s">
        <v>16</v>
      </c>
      <c r="E11" s="129" t="s">
        <v>347</v>
      </c>
      <c r="F11" s="120" t="s">
        <v>30</v>
      </c>
      <c r="G11" s="120">
        <v>1</v>
      </c>
      <c r="H11" s="121">
        <v>5</v>
      </c>
      <c r="I11" s="154">
        <v>32746</v>
      </c>
      <c r="J11" s="122" t="s">
        <v>31</v>
      </c>
      <c r="K11" s="123" t="s">
        <v>31</v>
      </c>
      <c r="L11" s="123" t="s">
        <v>31</v>
      </c>
      <c r="M11" s="124" t="s">
        <v>31</v>
      </c>
    </row>
    <row r="12" spans="1:13" ht="27" customHeight="1">
      <c r="A12" s="117">
        <v>7</v>
      </c>
      <c r="B12" s="118" t="s">
        <v>15</v>
      </c>
      <c r="C12" s="125" t="s">
        <v>348</v>
      </c>
      <c r="D12" s="118" t="s">
        <v>32</v>
      </c>
      <c r="E12" s="102" t="s">
        <v>33</v>
      </c>
      <c r="F12" s="120" t="s">
        <v>34</v>
      </c>
      <c r="G12" s="120">
        <v>5</v>
      </c>
      <c r="H12" s="121">
        <v>14</v>
      </c>
      <c r="I12" s="154">
        <v>67744</v>
      </c>
      <c r="J12" s="123">
        <v>2008</v>
      </c>
      <c r="K12" s="123">
        <v>320</v>
      </c>
      <c r="L12" s="123">
        <f t="shared" ref="L12:L30" si="0">K12*16</f>
        <v>5120</v>
      </c>
      <c r="M12" s="124" t="s">
        <v>18</v>
      </c>
    </row>
    <row r="13" spans="1:13" ht="27" customHeight="1">
      <c r="A13" s="117">
        <v>8</v>
      </c>
      <c r="B13" s="118" t="s">
        <v>15</v>
      </c>
      <c r="C13" s="125" t="s">
        <v>349</v>
      </c>
      <c r="D13" s="118" t="s">
        <v>32</v>
      </c>
      <c r="E13" s="102" t="s">
        <v>350</v>
      </c>
      <c r="F13" s="120" t="s">
        <v>35</v>
      </c>
      <c r="G13" s="120">
        <v>8</v>
      </c>
      <c r="H13" s="121">
        <v>14</v>
      </c>
      <c r="I13" s="154">
        <v>31387</v>
      </c>
      <c r="J13" s="123">
        <v>1998</v>
      </c>
      <c r="K13" s="130">
        <v>1600</v>
      </c>
      <c r="L13" s="123">
        <f t="shared" si="0"/>
        <v>25600</v>
      </c>
      <c r="M13" s="124" t="s">
        <v>21</v>
      </c>
    </row>
    <row r="14" spans="1:13" ht="27" customHeight="1">
      <c r="A14" s="117">
        <v>9</v>
      </c>
      <c r="B14" s="118" t="s">
        <v>15</v>
      </c>
      <c r="C14" s="125" t="s">
        <v>351</v>
      </c>
      <c r="D14" s="118" t="s">
        <v>32</v>
      </c>
      <c r="E14" s="102" t="s">
        <v>352</v>
      </c>
      <c r="F14" s="120" t="s">
        <v>36</v>
      </c>
      <c r="G14" s="120">
        <v>19</v>
      </c>
      <c r="H14" s="121">
        <v>38</v>
      </c>
      <c r="I14" s="154">
        <v>44708</v>
      </c>
      <c r="J14" s="123">
        <v>2002</v>
      </c>
      <c r="K14" s="123">
        <v>3128</v>
      </c>
      <c r="L14" s="123">
        <f t="shared" si="0"/>
        <v>50048</v>
      </c>
      <c r="M14" s="124" t="s">
        <v>29</v>
      </c>
    </row>
    <row r="15" spans="1:13" ht="27" customHeight="1">
      <c r="A15" s="117">
        <v>10</v>
      </c>
      <c r="B15" s="118" t="s">
        <v>15</v>
      </c>
      <c r="C15" s="119" t="s">
        <v>353</v>
      </c>
      <c r="D15" s="118" t="s">
        <v>32</v>
      </c>
      <c r="E15" s="102" t="s">
        <v>37</v>
      </c>
      <c r="F15" s="123" t="s">
        <v>38</v>
      </c>
      <c r="G15" s="123">
        <v>17</v>
      </c>
      <c r="H15" s="121">
        <v>34</v>
      </c>
      <c r="I15" s="154">
        <v>44539</v>
      </c>
      <c r="J15" s="123">
        <v>2007</v>
      </c>
      <c r="K15" s="123">
        <v>1233</v>
      </c>
      <c r="L15" s="123">
        <f t="shared" si="0"/>
        <v>19728</v>
      </c>
      <c r="M15" s="124" t="s">
        <v>29</v>
      </c>
    </row>
    <row r="16" spans="1:13" ht="27" customHeight="1">
      <c r="A16" s="117">
        <v>11</v>
      </c>
      <c r="B16" s="118" t="s">
        <v>15</v>
      </c>
      <c r="C16" s="119" t="s">
        <v>354</v>
      </c>
      <c r="D16" s="118" t="s">
        <v>32</v>
      </c>
      <c r="E16" s="102" t="s">
        <v>355</v>
      </c>
      <c r="F16" s="120" t="s">
        <v>39</v>
      </c>
      <c r="G16" s="120">
        <v>2</v>
      </c>
      <c r="H16" s="121">
        <v>6</v>
      </c>
      <c r="I16" s="154">
        <v>39588</v>
      </c>
      <c r="J16" s="123">
        <v>2008</v>
      </c>
      <c r="K16" s="123">
        <v>360</v>
      </c>
      <c r="L16" s="123">
        <f t="shared" si="0"/>
        <v>5760</v>
      </c>
      <c r="M16" s="124" t="s">
        <v>21</v>
      </c>
    </row>
    <row r="17" spans="1:13" ht="27" customHeight="1">
      <c r="A17" s="117">
        <v>12</v>
      </c>
      <c r="B17" s="118" t="s">
        <v>15</v>
      </c>
      <c r="C17" s="119" t="s">
        <v>356</v>
      </c>
      <c r="D17" s="118" t="s">
        <v>32</v>
      </c>
      <c r="E17" s="102" t="s">
        <v>357</v>
      </c>
      <c r="F17" s="123" t="s">
        <v>40</v>
      </c>
      <c r="G17" s="123">
        <v>35</v>
      </c>
      <c r="H17" s="121">
        <v>48</v>
      </c>
      <c r="I17" s="154">
        <v>38451</v>
      </c>
      <c r="J17" s="123">
        <v>2003</v>
      </c>
      <c r="K17" s="123">
        <v>3876</v>
      </c>
      <c r="L17" s="123">
        <f t="shared" si="0"/>
        <v>62016</v>
      </c>
      <c r="M17" s="124" t="s">
        <v>21</v>
      </c>
    </row>
    <row r="18" spans="1:13" ht="27" customHeight="1">
      <c r="A18" s="117">
        <v>13</v>
      </c>
      <c r="B18" s="118" t="s">
        <v>15</v>
      </c>
      <c r="C18" s="125" t="s">
        <v>358</v>
      </c>
      <c r="D18" s="118" t="s">
        <v>32</v>
      </c>
      <c r="E18" s="102" t="s">
        <v>41</v>
      </c>
      <c r="F18" s="123" t="s">
        <v>42</v>
      </c>
      <c r="G18" s="123">
        <v>132</v>
      </c>
      <c r="H18" s="121">
        <v>155</v>
      </c>
      <c r="I18" s="154">
        <v>33827</v>
      </c>
      <c r="J18" s="123">
        <v>2009</v>
      </c>
      <c r="K18" s="123">
        <v>9000</v>
      </c>
      <c r="L18" s="123">
        <f t="shared" si="0"/>
        <v>144000</v>
      </c>
      <c r="M18" s="124" t="s">
        <v>21</v>
      </c>
    </row>
    <row r="19" spans="1:13" ht="27" customHeight="1">
      <c r="A19" s="117">
        <v>14</v>
      </c>
      <c r="B19" s="118" t="s">
        <v>15</v>
      </c>
      <c r="C19" s="125" t="s">
        <v>359</v>
      </c>
      <c r="D19" s="118" t="s">
        <v>16</v>
      </c>
      <c r="E19" s="102" t="s">
        <v>43</v>
      </c>
      <c r="F19" s="123" t="s">
        <v>44</v>
      </c>
      <c r="G19" s="123">
        <v>3</v>
      </c>
      <c r="H19" s="121">
        <v>3</v>
      </c>
      <c r="I19" s="154">
        <v>40000</v>
      </c>
      <c r="J19" s="123">
        <v>2011</v>
      </c>
      <c r="K19" s="123">
        <v>1182</v>
      </c>
      <c r="L19" s="123">
        <f t="shared" si="0"/>
        <v>18912</v>
      </c>
      <c r="M19" s="124" t="s">
        <v>31</v>
      </c>
    </row>
    <row r="20" spans="1:13" ht="27" customHeight="1">
      <c r="A20" s="117">
        <v>15</v>
      </c>
      <c r="B20" s="118" t="s">
        <v>15</v>
      </c>
      <c r="C20" s="125" t="s">
        <v>360</v>
      </c>
      <c r="D20" s="118" t="s">
        <v>32</v>
      </c>
      <c r="E20" s="102" t="s">
        <v>43</v>
      </c>
      <c r="F20" s="123" t="s">
        <v>44</v>
      </c>
      <c r="G20" s="123">
        <v>3</v>
      </c>
      <c r="H20" s="121">
        <v>9</v>
      </c>
      <c r="I20" s="154">
        <v>43351</v>
      </c>
      <c r="J20" s="123">
        <v>2007</v>
      </c>
      <c r="K20" s="123">
        <v>1182</v>
      </c>
      <c r="L20" s="123">
        <f t="shared" si="0"/>
        <v>18912</v>
      </c>
      <c r="M20" s="124" t="s">
        <v>18</v>
      </c>
    </row>
    <row r="21" spans="1:13" ht="27" customHeight="1">
      <c r="A21" s="117">
        <v>16</v>
      </c>
      <c r="B21" s="118" t="s">
        <v>15</v>
      </c>
      <c r="C21" s="125" t="s">
        <v>361</v>
      </c>
      <c r="D21" s="118" t="s">
        <v>32</v>
      </c>
      <c r="E21" s="102" t="s">
        <v>362</v>
      </c>
      <c r="F21" s="123" t="s">
        <v>45</v>
      </c>
      <c r="G21" s="123">
        <v>4</v>
      </c>
      <c r="H21" s="121">
        <v>12</v>
      </c>
      <c r="I21" s="154">
        <v>61491</v>
      </c>
      <c r="J21" s="123">
        <v>1997</v>
      </c>
      <c r="K21" s="123">
        <v>1068</v>
      </c>
      <c r="L21" s="123">
        <f t="shared" si="0"/>
        <v>17088</v>
      </c>
      <c r="M21" s="124" t="s">
        <v>21</v>
      </c>
    </row>
    <row r="22" spans="1:13" ht="27" customHeight="1">
      <c r="A22" s="117">
        <v>17</v>
      </c>
      <c r="B22" s="118" t="s">
        <v>15</v>
      </c>
      <c r="C22" s="125" t="s">
        <v>363</v>
      </c>
      <c r="D22" s="118" t="s">
        <v>32</v>
      </c>
      <c r="E22" s="102" t="s">
        <v>46</v>
      </c>
      <c r="F22" s="123" t="s">
        <v>17</v>
      </c>
      <c r="G22" s="123">
        <v>6</v>
      </c>
      <c r="H22" s="121">
        <v>18</v>
      </c>
      <c r="I22" s="154">
        <v>47749</v>
      </c>
      <c r="J22" s="123">
        <v>2000</v>
      </c>
      <c r="K22" s="123">
        <v>1368</v>
      </c>
      <c r="L22" s="123">
        <f t="shared" si="0"/>
        <v>21888</v>
      </c>
      <c r="M22" s="124" t="s">
        <v>18</v>
      </c>
    </row>
    <row r="23" spans="1:13" ht="27" customHeight="1">
      <c r="A23" s="117">
        <v>18</v>
      </c>
      <c r="B23" s="118" t="s">
        <v>15</v>
      </c>
      <c r="C23" s="125" t="s">
        <v>364</v>
      </c>
      <c r="D23" s="118" t="s">
        <v>32</v>
      </c>
      <c r="E23" s="102" t="s">
        <v>365</v>
      </c>
      <c r="F23" s="123" t="s">
        <v>35</v>
      </c>
      <c r="G23" s="123">
        <v>3</v>
      </c>
      <c r="H23" s="121">
        <v>6</v>
      </c>
      <c r="I23" s="154">
        <v>42738</v>
      </c>
      <c r="J23" s="123">
        <v>2005</v>
      </c>
      <c r="K23" s="123">
        <v>213</v>
      </c>
      <c r="L23" s="123">
        <f t="shared" si="0"/>
        <v>3408</v>
      </c>
      <c r="M23" s="124" t="s">
        <v>21</v>
      </c>
    </row>
    <row r="24" spans="1:13" ht="27" customHeight="1">
      <c r="A24" s="117">
        <v>19</v>
      </c>
      <c r="B24" s="118" t="s">
        <v>15</v>
      </c>
      <c r="C24" s="125" t="s">
        <v>366</v>
      </c>
      <c r="D24" s="118" t="s">
        <v>32</v>
      </c>
      <c r="E24" s="102" t="s">
        <v>47</v>
      </c>
      <c r="F24" s="123" t="s">
        <v>48</v>
      </c>
      <c r="G24" s="123">
        <v>5</v>
      </c>
      <c r="H24" s="121">
        <v>10</v>
      </c>
      <c r="I24" s="154">
        <v>49733</v>
      </c>
      <c r="J24" s="123">
        <v>2010</v>
      </c>
      <c r="K24" s="123">
        <v>336</v>
      </c>
      <c r="L24" s="123">
        <f t="shared" si="0"/>
        <v>5376</v>
      </c>
      <c r="M24" s="124" t="s">
        <v>29</v>
      </c>
    </row>
    <row r="25" spans="1:13" ht="27" customHeight="1">
      <c r="A25" s="117">
        <v>20</v>
      </c>
      <c r="B25" s="118" t="s">
        <v>15</v>
      </c>
      <c r="C25" s="125" t="s">
        <v>367</v>
      </c>
      <c r="D25" s="118" t="s">
        <v>32</v>
      </c>
      <c r="E25" s="102" t="s">
        <v>368</v>
      </c>
      <c r="F25" s="123" t="s">
        <v>19</v>
      </c>
      <c r="G25" s="123">
        <v>2</v>
      </c>
      <c r="H25" s="121">
        <v>4</v>
      </c>
      <c r="I25" s="154">
        <v>40627</v>
      </c>
      <c r="J25" s="123">
        <v>2000</v>
      </c>
      <c r="K25" s="123">
        <v>400</v>
      </c>
      <c r="L25" s="123">
        <f t="shared" si="0"/>
        <v>6400</v>
      </c>
      <c r="M25" s="124" t="s">
        <v>21</v>
      </c>
    </row>
    <row r="26" spans="1:13" ht="27" customHeight="1">
      <c r="A26" s="117">
        <v>21</v>
      </c>
      <c r="B26" s="118" t="s">
        <v>15</v>
      </c>
      <c r="C26" s="125" t="s">
        <v>369</v>
      </c>
      <c r="D26" s="118" t="s">
        <v>32</v>
      </c>
      <c r="E26" s="200" t="s">
        <v>370</v>
      </c>
      <c r="F26" s="123" t="s">
        <v>49</v>
      </c>
      <c r="G26" s="123">
        <v>11</v>
      </c>
      <c r="H26" s="121">
        <v>15</v>
      </c>
      <c r="I26" s="154">
        <v>31787</v>
      </c>
      <c r="J26" s="123">
        <v>2001</v>
      </c>
      <c r="K26" s="123">
        <v>602</v>
      </c>
      <c r="L26" s="123">
        <f t="shared" si="0"/>
        <v>9632</v>
      </c>
      <c r="M26" s="124" t="s">
        <v>21</v>
      </c>
    </row>
    <row r="27" spans="1:13" ht="27" customHeight="1">
      <c r="A27" s="117">
        <v>22</v>
      </c>
      <c r="B27" s="118" t="s">
        <v>15</v>
      </c>
      <c r="C27" s="125" t="s">
        <v>371</v>
      </c>
      <c r="D27" s="118" t="s">
        <v>32</v>
      </c>
      <c r="E27" s="102" t="s">
        <v>50</v>
      </c>
      <c r="F27" s="123">
        <v>28</v>
      </c>
      <c r="G27" s="123">
        <v>4</v>
      </c>
      <c r="H27" s="121">
        <v>6</v>
      </c>
      <c r="I27" s="154">
        <v>42674</v>
      </c>
      <c r="J27" s="123">
        <v>2002</v>
      </c>
      <c r="K27" s="123">
        <v>380</v>
      </c>
      <c r="L27" s="123">
        <f t="shared" si="0"/>
        <v>6080</v>
      </c>
      <c r="M27" s="124" t="s">
        <v>21</v>
      </c>
    </row>
    <row r="28" spans="1:13" ht="27" customHeight="1">
      <c r="A28" s="117">
        <v>23</v>
      </c>
      <c r="B28" s="118" t="s">
        <v>15</v>
      </c>
      <c r="C28" s="125" t="s">
        <v>372</v>
      </c>
      <c r="D28" s="118" t="s">
        <v>32</v>
      </c>
      <c r="E28" s="102" t="s">
        <v>373</v>
      </c>
      <c r="F28" s="123" t="s">
        <v>51</v>
      </c>
      <c r="G28" s="123">
        <v>5</v>
      </c>
      <c r="H28" s="121">
        <v>10</v>
      </c>
      <c r="I28" s="154">
        <v>37594</v>
      </c>
      <c r="J28" s="122" t="s">
        <v>31</v>
      </c>
      <c r="K28" s="123">
        <v>464</v>
      </c>
      <c r="L28" s="123">
        <f t="shared" si="0"/>
        <v>7424</v>
      </c>
      <c r="M28" s="124" t="s">
        <v>21</v>
      </c>
    </row>
    <row r="29" spans="1:13" ht="27" customHeight="1">
      <c r="A29" s="117">
        <v>24</v>
      </c>
      <c r="B29" s="118" t="s">
        <v>15</v>
      </c>
      <c r="C29" s="125" t="s">
        <v>374</v>
      </c>
      <c r="D29" s="118" t="s">
        <v>32</v>
      </c>
      <c r="E29" s="102" t="s">
        <v>52</v>
      </c>
      <c r="F29" s="123">
        <v>31</v>
      </c>
      <c r="G29" s="123">
        <v>4</v>
      </c>
      <c r="H29" s="121">
        <v>7</v>
      </c>
      <c r="I29" s="154">
        <v>67846</v>
      </c>
      <c r="J29" s="123">
        <v>2004</v>
      </c>
      <c r="K29" s="123">
        <v>540</v>
      </c>
      <c r="L29" s="123">
        <f t="shared" si="0"/>
        <v>8640</v>
      </c>
      <c r="M29" s="124" t="s">
        <v>31</v>
      </c>
    </row>
    <row r="30" spans="1:13" ht="27" customHeight="1">
      <c r="A30" s="117">
        <v>25</v>
      </c>
      <c r="B30" s="127" t="s">
        <v>15</v>
      </c>
      <c r="C30" s="125" t="s">
        <v>53</v>
      </c>
      <c r="D30" s="118" t="s">
        <v>32</v>
      </c>
      <c r="E30" s="102" t="s">
        <v>54</v>
      </c>
      <c r="F30" s="123">
        <v>25</v>
      </c>
      <c r="G30" s="123">
        <v>12</v>
      </c>
      <c r="H30" s="121">
        <v>36</v>
      </c>
      <c r="I30" s="154">
        <v>23073</v>
      </c>
      <c r="J30" s="123">
        <v>2011</v>
      </c>
      <c r="K30" s="123">
        <v>4428</v>
      </c>
      <c r="L30" s="123">
        <f t="shared" si="0"/>
        <v>70848</v>
      </c>
      <c r="M30" s="124" t="s">
        <v>31</v>
      </c>
    </row>
    <row r="31" spans="1:13" ht="27" customHeight="1">
      <c r="A31" s="117">
        <v>26</v>
      </c>
      <c r="B31" s="127" t="s">
        <v>15</v>
      </c>
      <c r="C31" s="119" t="s">
        <v>375</v>
      </c>
      <c r="D31" s="118" t="s">
        <v>55</v>
      </c>
      <c r="E31" s="102" t="s">
        <v>56</v>
      </c>
      <c r="F31" s="131" t="s">
        <v>57</v>
      </c>
      <c r="G31" s="131">
        <v>1</v>
      </c>
      <c r="H31" s="121">
        <v>2</v>
      </c>
      <c r="I31" s="154" t="s">
        <v>31</v>
      </c>
      <c r="J31" s="123">
        <v>1950</v>
      </c>
      <c r="K31" s="123" t="s">
        <v>31</v>
      </c>
      <c r="L31" s="123">
        <v>4000</v>
      </c>
      <c r="M31" s="124" t="s">
        <v>18</v>
      </c>
    </row>
    <row r="32" spans="1:13" s="85" customFormat="1" ht="27" customHeight="1">
      <c r="A32" s="117">
        <v>27</v>
      </c>
      <c r="B32" s="118" t="s">
        <v>376</v>
      </c>
      <c r="C32" s="132" t="s">
        <v>377</v>
      </c>
      <c r="D32" s="118" t="s">
        <v>378</v>
      </c>
      <c r="E32" s="133" t="s">
        <v>379</v>
      </c>
      <c r="F32" s="123"/>
      <c r="G32" s="123">
        <v>23</v>
      </c>
      <c r="H32" s="121">
        <v>21</v>
      </c>
      <c r="I32" s="154" t="s">
        <v>380</v>
      </c>
      <c r="J32" s="123">
        <v>2013</v>
      </c>
      <c r="K32" s="123" t="s">
        <v>31</v>
      </c>
      <c r="L32" s="123" t="s">
        <v>31</v>
      </c>
      <c r="M32" s="149" t="s">
        <v>31</v>
      </c>
    </row>
    <row r="33" spans="1:13" s="85" customFormat="1" ht="27" customHeight="1">
      <c r="A33" s="117">
        <v>28</v>
      </c>
      <c r="B33" s="118" t="s">
        <v>376</v>
      </c>
      <c r="C33" s="134" t="s">
        <v>381</v>
      </c>
      <c r="D33" s="118" t="s">
        <v>32</v>
      </c>
      <c r="E33" s="133" t="s">
        <v>382</v>
      </c>
      <c r="F33" s="123" t="s">
        <v>383</v>
      </c>
      <c r="G33" s="123">
        <v>3</v>
      </c>
      <c r="H33" s="121">
        <v>8</v>
      </c>
      <c r="I33" s="154">
        <v>50000</v>
      </c>
      <c r="J33" s="123">
        <v>2013</v>
      </c>
      <c r="K33" s="123" t="s">
        <v>31</v>
      </c>
      <c r="L33" s="123" t="s">
        <v>31</v>
      </c>
      <c r="M33" s="149" t="s">
        <v>31</v>
      </c>
    </row>
    <row r="34" spans="1:13" s="85" customFormat="1" ht="27" customHeight="1">
      <c r="A34" s="117">
        <v>29</v>
      </c>
      <c r="B34" s="118" t="s">
        <v>376</v>
      </c>
      <c r="C34" s="134" t="s">
        <v>384</v>
      </c>
      <c r="D34" s="118" t="s">
        <v>32</v>
      </c>
      <c r="E34" s="133" t="s">
        <v>385</v>
      </c>
      <c r="F34" s="123" t="s">
        <v>386</v>
      </c>
      <c r="G34" s="123">
        <v>9</v>
      </c>
      <c r="H34" s="121">
        <v>21</v>
      </c>
      <c r="I34" s="154">
        <v>71151</v>
      </c>
      <c r="J34" s="123">
        <v>2009</v>
      </c>
      <c r="K34" s="123">
        <v>955</v>
      </c>
      <c r="L34" s="123">
        <f>K34*16</f>
        <v>15280</v>
      </c>
      <c r="M34" s="124" t="s">
        <v>31</v>
      </c>
    </row>
    <row r="35" spans="1:13" s="85" customFormat="1" ht="27" customHeight="1">
      <c r="A35" s="117">
        <v>30</v>
      </c>
      <c r="B35" s="118" t="s">
        <v>59</v>
      </c>
      <c r="C35" s="119" t="s">
        <v>387</v>
      </c>
      <c r="D35" s="118" t="s">
        <v>16</v>
      </c>
      <c r="E35" s="102" t="s">
        <v>60</v>
      </c>
      <c r="F35" s="120" t="s">
        <v>24</v>
      </c>
      <c r="G35" s="120">
        <v>1</v>
      </c>
      <c r="H35" s="121">
        <v>4</v>
      </c>
      <c r="I35" s="154" t="s">
        <v>61</v>
      </c>
      <c r="J35" s="123">
        <v>1998</v>
      </c>
      <c r="K35" s="123">
        <v>399</v>
      </c>
      <c r="L35" s="123">
        <v>8000</v>
      </c>
      <c r="M35" s="124" t="s">
        <v>18</v>
      </c>
    </row>
    <row r="36" spans="1:13" s="85" customFormat="1" ht="27" customHeight="1">
      <c r="A36" s="117">
        <v>31</v>
      </c>
      <c r="B36" s="118" t="s">
        <v>59</v>
      </c>
      <c r="C36" s="125" t="s">
        <v>388</v>
      </c>
      <c r="D36" s="118" t="s">
        <v>62</v>
      </c>
      <c r="E36" s="102" t="s">
        <v>63</v>
      </c>
      <c r="F36" s="123" t="s">
        <v>64</v>
      </c>
      <c r="G36" s="123" t="s">
        <v>65</v>
      </c>
      <c r="H36" s="121">
        <v>5</v>
      </c>
      <c r="I36" s="154">
        <v>35935</v>
      </c>
      <c r="J36" s="123">
        <v>2001</v>
      </c>
      <c r="K36" s="123">
        <v>350</v>
      </c>
      <c r="L36" s="123">
        <f>K36*4*6</f>
        <v>8400</v>
      </c>
      <c r="M36" s="124" t="s">
        <v>66</v>
      </c>
    </row>
    <row r="37" spans="1:13" s="85" customFormat="1" ht="27" customHeight="1">
      <c r="A37" s="117">
        <v>32</v>
      </c>
      <c r="B37" s="118" t="s">
        <v>59</v>
      </c>
      <c r="C37" s="119" t="s">
        <v>389</v>
      </c>
      <c r="D37" s="118" t="s">
        <v>32</v>
      </c>
      <c r="E37" s="102" t="s">
        <v>390</v>
      </c>
      <c r="F37" s="123">
        <v>18</v>
      </c>
      <c r="G37" s="123">
        <v>4</v>
      </c>
      <c r="H37" s="121">
        <v>8</v>
      </c>
      <c r="I37" s="154">
        <v>40625</v>
      </c>
      <c r="J37" s="123">
        <v>2001</v>
      </c>
      <c r="K37" s="123">
        <v>544</v>
      </c>
      <c r="L37" s="123">
        <f t="shared" ref="L37:L45" si="1">K37*16</f>
        <v>8704</v>
      </c>
      <c r="M37" s="124" t="s">
        <v>67</v>
      </c>
    </row>
    <row r="38" spans="1:13" s="85" customFormat="1" ht="27" customHeight="1">
      <c r="A38" s="117">
        <v>33</v>
      </c>
      <c r="B38" s="118" t="s">
        <v>59</v>
      </c>
      <c r="C38" s="119" t="s">
        <v>391</v>
      </c>
      <c r="D38" s="118" t="s">
        <v>32</v>
      </c>
      <c r="E38" s="102" t="s">
        <v>392</v>
      </c>
      <c r="F38" s="120" t="s">
        <v>40</v>
      </c>
      <c r="G38" s="120">
        <v>30</v>
      </c>
      <c r="H38" s="121">
        <v>58</v>
      </c>
      <c r="I38" s="154">
        <v>39966</v>
      </c>
      <c r="J38" s="123">
        <v>2000</v>
      </c>
      <c r="K38" s="123">
        <v>5574</v>
      </c>
      <c r="L38" s="123">
        <f t="shared" si="1"/>
        <v>89184</v>
      </c>
      <c r="M38" s="124" t="s">
        <v>29</v>
      </c>
    </row>
    <row r="39" spans="1:13" s="85" customFormat="1" ht="27" customHeight="1">
      <c r="A39" s="117">
        <v>34</v>
      </c>
      <c r="B39" s="118" t="s">
        <v>59</v>
      </c>
      <c r="C39" s="125" t="s">
        <v>393</v>
      </c>
      <c r="D39" s="118" t="s">
        <v>32</v>
      </c>
      <c r="E39" s="102" t="s">
        <v>394</v>
      </c>
      <c r="F39" s="123">
        <v>28</v>
      </c>
      <c r="G39" s="123">
        <v>4</v>
      </c>
      <c r="H39" s="121">
        <v>4</v>
      </c>
      <c r="I39" s="154">
        <v>27485</v>
      </c>
      <c r="J39" s="123">
        <v>2007</v>
      </c>
      <c r="K39" s="123">
        <v>190</v>
      </c>
      <c r="L39" s="123">
        <f t="shared" si="1"/>
        <v>3040</v>
      </c>
      <c r="M39" s="124" t="s">
        <v>67</v>
      </c>
    </row>
    <row r="40" spans="1:13" s="85" customFormat="1" ht="27" customHeight="1">
      <c r="A40" s="117">
        <v>35</v>
      </c>
      <c r="B40" s="118" t="s">
        <v>59</v>
      </c>
      <c r="C40" s="119" t="s">
        <v>395</v>
      </c>
      <c r="D40" s="118" t="s">
        <v>32</v>
      </c>
      <c r="E40" s="102" t="s">
        <v>68</v>
      </c>
      <c r="F40" s="120" t="s">
        <v>69</v>
      </c>
      <c r="G40" s="120">
        <v>4</v>
      </c>
      <c r="H40" s="121">
        <v>9</v>
      </c>
      <c r="I40" s="154">
        <v>50062</v>
      </c>
      <c r="J40" s="123">
        <v>1998</v>
      </c>
      <c r="K40" s="123">
        <v>442</v>
      </c>
      <c r="L40" s="123">
        <f t="shared" si="1"/>
        <v>7072</v>
      </c>
      <c r="M40" s="124" t="s">
        <v>67</v>
      </c>
    </row>
    <row r="41" spans="1:13" s="85" customFormat="1" ht="27" customHeight="1">
      <c r="A41" s="117">
        <v>36</v>
      </c>
      <c r="B41" s="118" t="s">
        <v>59</v>
      </c>
      <c r="C41" s="119" t="s">
        <v>396</v>
      </c>
      <c r="D41" s="118" t="s">
        <v>32</v>
      </c>
      <c r="E41" s="102" t="s">
        <v>397</v>
      </c>
      <c r="F41" s="123">
        <v>34</v>
      </c>
      <c r="G41" s="123">
        <v>11</v>
      </c>
      <c r="H41" s="121">
        <v>20</v>
      </c>
      <c r="I41" s="154">
        <v>34772</v>
      </c>
      <c r="J41" s="123">
        <v>2011</v>
      </c>
      <c r="K41" s="123">
        <v>1480</v>
      </c>
      <c r="L41" s="123">
        <f t="shared" si="1"/>
        <v>23680</v>
      </c>
      <c r="M41" s="124" t="s">
        <v>67</v>
      </c>
    </row>
    <row r="42" spans="1:13" s="85" customFormat="1" ht="27" customHeight="1">
      <c r="A42" s="117">
        <v>37</v>
      </c>
      <c r="B42" s="118" t="s">
        <v>59</v>
      </c>
      <c r="C42" s="119" t="s">
        <v>398</v>
      </c>
      <c r="D42" s="118" t="s">
        <v>32</v>
      </c>
      <c r="E42" s="102" t="s">
        <v>70</v>
      </c>
      <c r="F42" s="120" t="s">
        <v>71</v>
      </c>
      <c r="G42" s="120">
        <v>3</v>
      </c>
      <c r="H42" s="121">
        <v>6</v>
      </c>
      <c r="I42" s="154">
        <v>52658</v>
      </c>
      <c r="J42" s="123">
        <v>2009</v>
      </c>
      <c r="K42" s="123">
        <v>454</v>
      </c>
      <c r="L42" s="123">
        <f t="shared" si="1"/>
        <v>7264</v>
      </c>
      <c r="M42" s="124" t="s">
        <v>67</v>
      </c>
    </row>
    <row r="43" spans="1:13" s="85" customFormat="1" ht="27" customHeight="1">
      <c r="A43" s="117">
        <v>38</v>
      </c>
      <c r="B43" s="118" t="s">
        <v>59</v>
      </c>
      <c r="C43" s="119" t="s">
        <v>399</v>
      </c>
      <c r="D43" s="118" t="s">
        <v>32</v>
      </c>
      <c r="E43" s="102" t="s">
        <v>72</v>
      </c>
      <c r="F43" s="120" t="s">
        <v>71</v>
      </c>
      <c r="G43" s="120">
        <v>3</v>
      </c>
      <c r="H43" s="121">
        <v>7</v>
      </c>
      <c r="I43" s="154">
        <v>44660</v>
      </c>
      <c r="J43" s="123">
        <v>1999</v>
      </c>
      <c r="K43" s="123">
        <v>580</v>
      </c>
      <c r="L43" s="123">
        <f t="shared" si="1"/>
        <v>9280</v>
      </c>
      <c r="M43" s="124" t="s">
        <v>67</v>
      </c>
    </row>
    <row r="44" spans="1:13" s="85" customFormat="1" ht="27" customHeight="1">
      <c r="A44" s="117">
        <v>39</v>
      </c>
      <c r="B44" s="118" t="s">
        <v>59</v>
      </c>
      <c r="C44" s="125" t="s">
        <v>400</v>
      </c>
      <c r="D44" s="118" t="s">
        <v>32</v>
      </c>
      <c r="E44" s="102" t="s">
        <v>73</v>
      </c>
      <c r="F44" s="120" t="s">
        <v>19</v>
      </c>
      <c r="G44" s="120">
        <v>7</v>
      </c>
      <c r="H44" s="121">
        <v>14</v>
      </c>
      <c r="I44" s="154">
        <v>6659</v>
      </c>
      <c r="J44" s="122" t="s">
        <v>31</v>
      </c>
      <c r="K44" s="123">
        <v>512</v>
      </c>
      <c r="L44" s="123">
        <f t="shared" si="1"/>
        <v>8192</v>
      </c>
      <c r="M44" s="124" t="s">
        <v>29</v>
      </c>
    </row>
    <row r="45" spans="1:13" s="85" customFormat="1" ht="27" customHeight="1">
      <c r="A45" s="117">
        <v>40</v>
      </c>
      <c r="B45" s="118" t="s">
        <v>59</v>
      </c>
      <c r="C45" s="125" t="s">
        <v>401</v>
      </c>
      <c r="D45" s="118" t="s">
        <v>32</v>
      </c>
      <c r="E45" s="102" t="s">
        <v>74</v>
      </c>
      <c r="F45" s="123" t="s">
        <v>75</v>
      </c>
      <c r="G45" s="123" t="s">
        <v>57</v>
      </c>
      <c r="H45" s="121">
        <v>9</v>
      </c>
      <c r="I45" s="154">
        <v>36666</v>
      </c>
      <c r="J45" s="123">
        <v>1999</v>
      </c>
      <c r="K45" s="123">
        <v>350</v>
      </c>
      <c r="L45" s="123">
        <f t="shared" si="1"/>
        <v>5600</v>
      </c>
      <c r="M45" s="124" t="s">
        <v>29</v>
      </c>
    </row>
    <row r="46" spans="1:13" s="85" customFormat="1" ht="27" customHeight="1">
      <c r="A46" s="117">
        <v>41</v>
      </c>
      <c r="B46" s="118" t="s">
        <v>59</v>
      </c>
      <c r="C46" s="119" t="s">
        <v>402</v>
      </c>
      <c r="D46" s="118" t="s">
        <v>55</v>
      </c>
      <c r="E46" s="102" t="s">
        <v>76</v>
      </c>
      <c r="F46" s="126">
        <v>10</v>
      </c>
      <c r="G46" s="126">
        <v>1</v>
      </c>
      <c r="H46" s="121">
        <v>1</v>
      </c>
      <c r="I46" s="154" t="s">
        <v>31</v>
      </c>
      <c r="J46" s="122" t="s">
        <v>31</v>
      </c>
      <c r="K46" s="123" t="s">
        <v>31</v>
      </c>
      <c r="L46" s="123">
        <v>3000</v>
      </c>
      <c r="M46" s="124" t="s">
        <v>18</v>
      </c>
    </row>
    <row r="47" spans="1:13" s="85" customFormat="1" ht="27" customHeight="1">
      <c r="A47" s="117">
        <v>42</v>
      </c>
      <c r="B47" s="118" t="s">
        <v>59</v>
      </c>
      <c r="C47" s="125" t="s">
        <v>403</v>
      </c>
      <c r="D47" s="118" t="s">
        <v>32</v>
      </c>
      <c r="E47" s="102" t="s">
        <v>404</v>
      </c>
      <c r="F47" s="123" t="s">
        <v>77</v>
      </c>
      <c r="G47" s="123">
        <v>7</v>
      </c>
      <c r="H47" s="135">
        <v>14</v>
      </c>
      <c r="I47" s="154">
        <v>50000</v>
      </c>
      <c r="J47" s="123">
        <v>2011</v>
      </c>
      <c r="K47" s="123">
        <v>448</v>
      </c>
      <c r="L47" s="123">
        <f>K47*16</f>
        <v>7168</v>
      </c>
      <c r="M47" s="124" t="s">
        <v>31</v>
      </c>
    </row>
    <row r="48" spans="1:13" s="85" customFormat="1" ht="27" customHeight="1">
      <c r="A48" s="117">
        <v>43</v>
      </c>
      <c r="B48" s="118" t="s">
        <v>405</v>
      </c>
      <c r="C48" s="134" t="s">
        <v>406</v>
      </c>
      <c r="D48" s="118" t="s">
        <v>32</v>
      </c>
      <c r="E48" s="133" t="s">
        <v>407</v>
      </c>
      <c r="F48" s="123"/>
      <c r="G48" s="123">
        <v>13</v>
      </c>
      <c r="H48" s="121">
        <v>30</v>
      </c>
      <c r="I48" s="154">
        <v>48052</v>
      </c>
      <c r="J48" s="123">
        <v>2011</v>
      </c>
      <c r="K48" s="123" t="s">
        <v>31</v>
      </c>
      <c r="L48" s="123" t="s">
        <v>31</v>
      </c>
      <c r="M48" s="149" t="s">
        <v>31</v>
      </c>
    </row>
    <row r="49" spans="1:13" ht="27" customHeight="1">
      <c r="A49" s="117">
        <v>44</v>
      </c>
      <c r="B49" s="118" t="s">
        <v>408</v>
      </c>
      <c r="C49" s="119" t="s">
        <v>409</v>
      </c>
      <c r="D49" s="118" t="s">
        <v>16</v>
      </c>
      <c r="E49" s="102" t="s">
        <v>410</v>
      </c>
      <c r="F49" s="120" t="s">
        <v>39</v>
      </c>
      <c r="G49" s="120">
        <v>1</v>
      </c>
      <c r="H49" s="121">
        <v>4</v>
      </c>
      <c r="I49" s="154" t="s">
        <v>411</v>
      </c>
      <c r="J49" s="122" t="s">
        <v>31</v>
      </c>
      <c r="K49" s="123">
        <f>299+55</f>
        <v>354</v>
      </c>
      <c r="L49" s="123">
        <v>1130000</v>
      </c>
      <c r="M49" s="124" t="s">
        <v>18</v>
      </c>
    </row>
    <row r="50" spans="1:13" ht="27" customHeight="1">
      <c r="A50" s="117">
        <v>45</v>
      </c>
      <c r="B50" s="118" t="s">
        <v>79</v>
      </c>
      <c r="C50" s="119" t="s">
        <v>412</v>
      </c>
      <c r="D50" s="118" t="s">
        <v>16</v>
      </c>
      <c r="E50" s="102" t="s">
        <v>80</v>
      </c>
      <c r="F50" s="131" t="s">
        <v>35</v>
      </c>
      <c r="G50" s="131">
        <v>1</v>
      </c>
      <c r="H50" s="121">
        <v>3</v>
      </c>
      <c r="I50" s="154">
        <v>29803</v>
      </c>
      <c r="J50" s="122" t="s">
        <v>31</v>
      </c>
      <c r="K50" s="123">
        <v>10</v>
      </c>
      <c r="L50" s="123">
        <v>2000</v>
      </c>
      <c r="M50" s="124" t="s">
        <v>29</v>
      </c>
    </row>
    <row r="51" spans="1:13" ht="27" customHeight="1">
      <c r="A51" s="117">
        <v>46</v>
      </c>
      <c r="B51" s="118" t="s">
        <v>79</v>
      </c>
      <c r="C51" s="119" t="s">
        <v>413</v>
      </c>
      <c r="D51" s="118" t="s">
        <v>26</v>
      </c>
      <c r="E51" s="102" t="s">
        <v>81</v>
      </c>
      <c r="F51" s="131" t="s">
        <v>57</v>
      </c>
      <c r="G51" s="131">
        <v>1</v>
      </c>
      <c r="H51" s="121">
        <v>4</v>
      </c>
      <c r="I51" s="154" t="s">
        <v>31</v>
      </c>
      <c r="J51" s="122" t="s">
        <v>31</v>
      </c>
      <c r="K51" s="123" t="s">
        <v>31</v>
      </c>
      <c r="L51" s="123">
        <v>60000</v>
      </c>
      <c r="M51" s="124" t="s">
        <v>18</v>
      </c>
    </row>
    <row r="52" spans="1:13" ht="27" customHeight="1">
      <c r="A52" s="117">
        <v>47</v>
      </c>
      <c r="B52" s="118" t="s">
        <v>79</v>
      </c>
      <c r="C52" s="119" t="s">
        <v>414</v>
      </c>
      <c r="D52" s="118" t="s">
        <v>82</v>
      </c>
      <c r="E52" s="102" t="s">
        <v>81</v>
      </c>
      <c r="F52" s="120" t="s">
        <v>78</v>
      </c>
      <c r="G52" s="120">
        <v>2</v>
      </c>
      <c r="H52" s="121">
        <v>2</v>
      </c>
      <c r="I52" s="154" t="s">
        <v>31</v>
      </c>
      <c r="J52" s="122" t="s">
        <v>31</v>
      </c>
      <c r="K52" s="123" t="s">
        <v>31</v>
      </c>
      <c r="L52" s="123">
        <v>30000</v>
      </c>
      <c r="M52" s="124" t="s">
        <v>18</v>
      </c>
    </row>
    <row r="53" spans="1:13" ht="27" customHeight="1">
      <c r="A53" s="117">
        <v>48</v>
      </c>
      <c r="B53" s="118" t="s">
        <v>79</v>
      </c>
      <c r="C53" s="119" t="s">
        <v>415</v>
      </c>
      <c r="D53" s="118" t="s">
        <v>32</v>
      </c>
      <c r="E53" s="102" t="s">
        <v>416</v>
      </c>
      <c r="F53" s="123" t="s">
        <v>94</v>
      </c>
      <c r="G53" s="123">
        <v>4</v>
      </c>
      <c r="H53" s="121">
        <v>9</v>
      </c>
      <c r="I53" s="154">
        <v>50907</v>
      </c>
      <c r="J53" s="123">
        <v>2009</v>
      </c>
      <c r="K53" s="123">
        <v>175</v>
      </c>
      <c r="L53" s="123">
        <f>K53*16</f>
        <v>2800</v>
      </c>
      <c r="M53" s="124" t="s">
        <v>21</v>
      </c>
    </row>
    <row r="54" spans="1:13" ht="27" customHeight="1">
      <c r="A54" s="117">
        <v>49</v>
      </c>
      <c r="B54" s="118" t="s">
        <v>79</v>
      </c>
      <c r="C54" s="119" t="s">
        <v>417</v>
      </c>
      <c r="D54" s="118" t="s">
        <v>82</v>
      </c>
      <c r="E54" s="102" t="s">
        <v>95</v>
      </c>
      <c r="F54" s="123" t="s">
        <v>45</v>
      </c>
      <c r="G54" s="123">
        <v>1</v>
      </c>
      <c r="H54" s="121">
        <v>5</v>
      </c>
      <c r="I54" s="154" t="s">
        <v>31</v>
      </c>
      <c r="J54" s="122" t="s">
        <v>31</v>
      </c>
      <c r="K54" s="123">
        <v>340</v>
      </c>
      <c r="L54" s="123">
        <f>K54*16</f>
        <v>5440</v>
      </c>
      <c r="M54" s="124" t="s">
        <v>31</v>
      </c>
    </row>
    <row r="55" spans="1:13" ht="27" customHeight="1">
      <c r="A55" s="117">
        <v>50</v>
      </c>
      <c r="B55" s="118" t="s">
        <v>79</v>
      </c>
      <c r="C55" s="119" t="s">
        <v>418</v>
      </c>
      <c r="D55" s="118" t="s">
        <v>16</v>
      </c>
      <c r="E55" s="102" t="s">
        <v>96</v>
      </c>
      <c r="F55" s="123" t="s">
        <v>97</v>
      </c>
      <c r="G55" s="123">
        <v>1</v>
      </c>
      <c r="H55" s="121">
        <v>3</v>
      </c>
      <c r="I55" s="154" t="s">
        <v>20</v>
      </c>
      <c r="J55" s="123">
        <v>1999</v>
      </c>
      <c r="K55" s="123">
        <v>50</v>
      </c>
      <c r="L55" s="123">
        <f>K55*116</f>
        <v>5800</v>
      </c>
      <c r="M55" s="124" t="s">
        <v>31</v>
      </c>
    </row>
    <row r="56" spans="1:13" ht="27" customHeight="1">
      <c r="A56" s="117">
        <v>51</v>
      </c>
      <c r="B56" s="118" t="s">
        <v>79</v>
      </c>
      <c r="C56" s="119" t="s">
        <v>419</v>
      </c>
      <c r="D56" s="118" t="s">
        <v>62</v>
      </c>
      <c r="E56" s="102" t="s">
        <v>98</v>
      </c>
      <c r="F56" s="123" t="s">
        <v>99</v>
      </c>
      <c r="G56" s="123">
        <v>1</v>
      </c>
      <c r="H56" s="121">
        <v>2</v>
      </c>
      <c r="I56" s="154">
        <v>39773</v>
      </c>
      <c r="J56" s="123">
        <v>1995</v>
      </c>
      <c r="K56" s="123">
        <v>200</v>
      </c>
      <c r="L56" s="123">
        <f>K56*16</f>
        <v>3200</v>
      </c>
      <c r="M56" s="124" t="s">
        <v>31</v>
      </c>
    </row>
    <row r="57" spans="1:13" ht="27" customHeight="1">
      <c r="A57" s="117">
        <v>52</v>
      </c>
      <c r="B57" s="118" t="s">
        <v>79</v>
      </c>
      <c r="C57" s="119" t="s">
        <v>420</v>
      </c>
      <c r="D57" s="118" t="s">
        <v>82</v>
      </c>
      <c r="E57" s="102" t="s">
        <v>83</v>
      </c>
      <c r="F57" s="131" t="s">
        <v>84</v>
      </c>
      <c r="G57" s="131">
        <v>1</v>
      </c>
      <c r="H57" s="121">
        <v>3</v>
      </c>
      <c r="I57" s="154" t="s">
        <v>31</v>
      </c>
      <c r="J57" s="122" t="s">
        <v>31</v>
      </c>
      <c r="K57" s="123">
        <v>138</v>
      </c>
      <c r="L57" s="123">
        <v>9000</v>
      </c>
      <c r="M57" s="124" t="s">
        <v>29</v>
      </c>
    </row>
    <row r="58" spans="1:13" ht="27" customHeight="1">
      <c r="A58" s="117">
        <v>53</v>
      </c>
      <c r="B58" s="118" t="s">
        <v>79</v>
      </c>
      <c r="C58" s="119" t="s">
        <v>421</v>
      </c>
      <c r="D58" s="118" t="s">
        <v>26</v>
      </c>
      <c r="E58" s="102" t="s">
        <v>85</v>
      </c>
      <c r="F58" s="131" t="s">
        <v>86</v>
      </c>
      <c r="G58" s="131">
        <v>1</v>
      </c>
      <c r="H58" s="121">
        <v>6</v>
      </c>
      <c r="I58" s="154">
        <v>59298</v>
      </c>
      <c r="J58" s="122" t="s">
        <v>31</v>
      </c>
      <c r="K58" s="123">
        <v>3000</v>
      </c>
      <c r="L58" s="123">
        <v>60000</v>
      </c>
      <c r="M58" s="124" t="s">
        <v>18</v>
      </c>
    </row>
    <row r="59" spans="1:13" ht="27" customHeight="1">
      <c r="A59" s="117">
        <v>54</v>
      </c>
      <c r="B59" s="118" t="s">
        <v>79</v>
      </c>
      <c r="C59" s="119" t="s">
        <v>422</v>
      </c>
      <c r="D59" s="118" t="s">
        <v>26</v>
      </c>
      <c r="E59" s="102" t="s">
        <v>423</v>
      </c>
      <c r="F59" s="126" t="s">
        <v>87</v>
      </c>
      <c r="G59" s="123">
        <v>6</v>
      </c>
      <c r="H59" s="121">
        <v>15</v>
      </c>
      <c r="I59" s="154">
        <v>21805</v>
      </c>
      <c r="J59" s="123">
        <v>2006</v>
      </c>
      <c r="K59" s="123">
        <v>230</v>
      </c>
      <c r="L59" s="123">
        <f>K59*4*6</f>
        <v>5520</v>
      </c>
      <c r="M59" s="124" t="s">
        <v>88</v>
      </c>
    </row>
    <row r="60" spans="1:13" ht="27" customHeight="1">
      <c r="A60" s="117">
        <v>55</v>
      </c>
      <c r="B60" s="118" t="s">
        <v>79</v>
      </c>
      <c r="C60" s="119" t="s">
        <v>424</v>
      </c>
      <c r="D60" s="118" t="s">
        <v>26</v>
      </c>
      <c r="E60" s="102" t="s">
        <v>89</v>
      </c>
      <c r="F60" s="131" t="s">
        <v>90</v>
      </c>
      <c r="G60" s="131">
        <v>1</v>
      </c>
      <c r="H60" s="121">
        <v>4</v>
      </c>
      <c r="I60" s="154" t="s">
        <v>31</v>
      </c>
      <c r="J60" s="123">
        <v>2008</v>
      </c>
      <c r="K60" s="123">
        <v>600</v>
      </c>
      <c r="L60" s="123">
        <v>50000</v>
      </c>
      <c r="M60" s="124" t="s">
        <v>18</v>
      </c>
    </row>
    <row r="61" spans="1:13" ht="27" customHeight="1">
      <c r="A61" s="117">
        <v>56</v>
      </c>
      <c r="B61" s="118" t="s">
        <v>79</v>
      </c>
      <c r="C61" s="119" t="s">
        <v>425</v>
      </c>
      <c r="D61" s="118" t="s">
        <v>32</v>
      </c>
      <c r="E61" s="102" t="s">
        <v>426</v>
      </c>
      <c r="F61" s="130" t="s">
        <v>91</v>
      </c>
      <c r="G61" s="130">
        <v>4</v>
      </c>
      <c r="H61" s="121">
        <v>11</v>
      </c>
      <c r="I61" s="154">
        <v>57007</v>
      </c>
      <c r="J61" s="123">
        <v>2004</v>
      </c>
      <c r="K61" s="123">
        <v>896</v>
      </c>
      <c r="L61" s="123">
        <f>K61*16</f>
        <v>14336</v>
      </c>
      <c r="M61" s="124" t="s">
        <v>21</v>
      </c>
    </row>
    <row r="62" spans="1:13" ht="27" customHeight="1">
      <c r="A62" s="117">
        <v>57</v>
      </c>
      <c r="B62" s="118" t="s">
        <v>79</v>
      </c>
      <c r="C62" s="119" t="s">
        <v>427</v>
      </c>
      <c r="D62" s="118" t="s">
        <v>32</v>
      </c>
      <c r="E62" s="102" t="s">
        <v>428</v>
      </c>
      <c r="F62" s="120" t="s">
        <v>93</v>
      </c>
      <c r="G62" s="120">
        <v>1</v>
      </c>
      <c r="H62" s="121">
        <v>2</v>
      </c>
      <c r="I62" s="154">
        <v>46770</v>
      </c>
      <c r="J62" s="123">
        <v>2006</v>
      </c>
      <c r="K62" s="123">
        <v>165</v>
      </c>
      <c r="L62" s="123">
        <f>K62*16</f>
        <v>2640</v>
      </c>
      <c r="M62" s="124" t="s">
        <v>67</v>
      </c>
    </row>
    <row r="63" spans="1:13" ht="27" customHeight="1">
      <c r="A63" s="117">
        <v>58</v>
      </c>
      <c r="B63" s="118" t="s">
        <v>79</v>
      </c>
      <c r="C63" s="136" t="s">
        <v>429</v>
      </c>
      <c r="D63" s="118" t="s">
        <v>32</v>
      </c>
      <c r="E63" s="137" t="s">
        <v>100</v>
      </c>
      <c r="F63" s="138">
        <v>28</v>
      </c>
      <c r="G63" s="138">
        <v>1</v>
      </c>
      <c r="H63" s="139">
        <v>3</v>
      </c>
      <c r="I63" s="154">
        <v>26000</v>
      </c>
      <c r="J63" s="123">
        <v>2008</v>
      </c>
      <c r="K63" s="138">
        <v>322</v>
      </c>
      <c r="L63" s="138">
        <f>K63*16</f>
        <v>5152</v>
      </c>
      <c r="M63" s="124" t="s">
        <v>31</v>
      </c>
    </row>
    <row r="64" spans="1:13" ht="27" customHeight="1">
      <c r="A64" s="117">
        <v>59</v>
      </c>
      <c r="B64" s="118" t="s">
        <v>408</v>
      </c>
      <c r="C64" s="125" t="s">
        <v>430</v>
      </c>
      <c r="D64" s="118" t="s">
        <v>32</v>
      </c>
      <c r="E64" s="102" t="s">
        <v>431</v>
      </c>
      <c r="F64" s="123" t="s">
        <v>134</v>
      </c>
      <c r="G64" s="123" t="s">
        <v>130</v>
      </c>
      <c r="H64" s="121">
        <v>2</v>
      </c>
      <c r="I64" s="154">
        <v>56424</v>
      </c>
      <c r="J64" s="123">
        <v>2003</v>
      </c>
      <c r="K64" s="123">
        <v>308</v>
      </c>
      <c r="L64" s="123">
        <f>K64*16</f>
        <v>4928</v>
      </c>
      <c r="M64" s="124" t="s">
        <v>21</v>
      </c>
    </row>
    <row r="65" spans="1:13" s="85" customFormat="1" ht="27" customHeight="1">
      <c r="A65" s="117">
        <v>60</v>
      </c>
      <c r="B65" s="118" t="s">
        <v>79</v>
      </c>
      <c r="C65" s="136" t="s">
        <v>432</v>
      </c>
      <c r="D65" s="118" t="s">
        <v>32</v>
      </c>
      <c r="E65" s="137" t="s">
        <v>433</v>
      </c>
      <c r="F65" s="138"/>
      <c r="G65" s="138">
        <v>1</v>
      </c>
      <c r="H65" s="139">
        <v>1</v>
      </c>
      <c r="I65" s="154">
        <v>40365</v>
      </c>
      <c r="J65" s="123">
        <v>1990</v>
      </c>
      <c r="K65" s="118" t="s">
        <v>31</v>
      </c>
      <c r="L65" s="118" t="s">
        <v>31</v>
      </c>
      <c r="M65" s="124" t="s">
        <v>31</v>
      </c>
    </row>
    <row r="66" spans="1:13" ht="27" customHeight="1">
      <c r="A66" s="117">
        <v>61</v>
      </c>
      <c r="B66" s="118" t="s">
        <v>408</v>
      </c>
      <c r="C66" s="125" t="s">
        <v>434</v>
      </c>
      <c r="D66" s="118" t="s">
        <v>32</v>
      </c>
      <c r="E66" s="102" t="s">
        <v>435</v>
      </c>
      <c r="F66" s="118"/>
      <c r="G66" s="123"/>
      <c r="H66" s="121">
        <v>12</v>
      </c>
      <c r="I66" s="154">
        <v>94487</v>
      </c>
      <c r="J66" s="140">
        <v>2009</v>
      </c>
      <c r="K66" s="123">
        <v>570</v>
      </c>
      <c r="L66" s="138">
        <f>K66*16</f>
        <v>9120</v>
      </c>
      <c r="M66" s="124" t="s">
        <v>31</v>
      </c>
    </row>
    <row r="67" spans="1:13" ht="27" customHeight="1">
      <c r="A67" s="117">
        <v>62</v>
      </c>
      <c r="B67" s="118" t="s">
        <v>101</v>
      </c>
      <c r="C67" s="125" t="s">
        <v>436</v>
      </c>
      <c r="D67" s="118" t="s">
        <v>16</v>
      </c>
      <c r="E67" s="102" t="s">
        <v>102</v>
      </c>
      <c r="F67" s="131" t="s">
        <v>91</v>
      </c>
      <c r="G67" s="131">
        <v>1</v>
      </c>
      <c r="H67" s="121">
        <v>5</v>
      </c>
      <c r="I67" s="154">
        <v>35000</v>
      </c>
      <c r="J67" s="123">
        <v>2000</v>
      </c>
      <c r="K67" s="123">
        <v>300</v>
      </c>
      <c r="L67" s="126">
        <v>3000</v>
      </c>
      <c r="M67" s="124" t="s">
        <v>29</v>
      </c>
    </row>
    <row r="68" spans="1:13" ht="27" customHeight="1">
      <c r="A68" s="117">
        <v>63</v>
      </c>
      <c r="B68" s="118" t="s">
        <v>101</v>
      </c>
      <c r="C68" s="125" t="s">
        <v>437</v>
      </c>
      <c r="D68" s="118" t="s">
        <v>16</v>
      </c>
      <c r="E68" s="102" t="s">
        <v>107</v>
      </c>
      <c r="F68" s="131" t="s">
        <v>45</v>
      </c>
      <c r="G68" s="131">
        <v>1</v>
      </c>
      <c r="H68" s="121">
        <v>8</v>
      </c>
      <c r="I68" s="154" t="s">
        <v>108</v>
      </c>
      <c r="J68" s="122" t="s">
        <v>31</v>
      </c>
      <c r="K68" s="123">
        <v>780</v>
      </c>
      <c r="L68" s="123">
        <v>390000</v>
      </c>
      <c r="M68" s="124" t="s">
        <v>18</v>
      </c>
    </row>
    <row r="69" spans="1:13" ht="27" customHeight="1">
      <c r="A69" s="117">
        <v>64</v>
      </c>
      <c r="B69" s="118" t="s">
        <v>101</v>
      </c>
      <c r="C69" s="125" t="s">
        <v>438</v>
      </c>
      <c r="D69" s="118" t="s">
        <v>26</v>
      </c>
      <c r="E69" s="102" t="s">
        <v>109</v>
      </c>
      <c r="F69" s="131" t="s">
        <v>110</v>
      </c>
      <c r="G69" s="131">
        <v>1</v>
      </c>
      <c r="H69" s="121">
        <v>15</v>
      </c>
      <c r="I69" s="154" t="s">
        <v>111</v>
      </c>
      <c r="J69" s="123">
        <v>2005</v>
      </c>
      <c r="K69" s="123">
        <v>501</v>
      </c>
      <c r="L69" s="126">
        <v>20000</v>
      </c>
      <c r="M69" s="124" t="s">
        <v>21</v>
      </c>
    </row>
    <row r="70" spans="1:13" ht="27" customHeight="1">
      <c r="A70" s="117">
        <v>65</v>
      </c>
      <c r="B70" s="118" t="s">
        <v>101</v>
      </c>
      <c r="C70" s="125" t="s">
        <v>439</v>
      </c>
      <c r="D70" s="118" t="s">
        <v>32</v>
      </c>
      <c r="E70" s="102" t="s">
        <v>112</v>
      </c>
      <c r="F70" s="120" t="s">
        <v>39</v>
      </c>
      <c r="G70" s="120">
        <v>2</v>
      </c>
      <c r="H70" s="121">
        <v>4</v>
      </c>
      <c r="I70" s="154">
        <v>35550</v>
      </c>
      <c r="J70" s="123">
        <v>2000</v>
      </c>
      <c r="K70" s="123">
        <v>276</v>
      </c>
      <c r="L70" s="123">
        <f>K70*16</f>
        <v>4416</v>
      </c>
      <c r="M70" s="124" t="s">
        <v>67</v>
      </c>
    </row>
    <row r="71" spans="1:13" ht="27" customHeight="1">
      <c r="A71" s="117">
        <v>66</v>
      </c>
      <c r="B71" s="118" t="s">
        <v>101</v>
      </c>
      <c r="C71" s="119" t="s">
        <v>440</v>
      </c>
      <c r="D71" s="118" t="s">
        <v>32</v>
      </c>
      <c r="E71" s="102" t="s">
        <v>113</v>
      </c>
      <c r="F71" s="120" t="s">
        <v>24</v>
      </c>
      <c r="G71" s="120">
        <v>14</v>
      </c>
      <c r="H71" s="121">
        <v>18</v>
      </c>
      <c r="I71" s="154">
        <v>40910</v>
      </c>
      <c r="J71" s="123">
        <v>1998</v>
      </c>
      <c r="K71" s="123">
        <v>700</v>
      </c>
      <c r="L71" s="123">
        <f>K71*16</f>
        <v>11200</v>
      </c>
      <c r="M71" s="124" t="s">
        <v>67</v>
      </c>
    </row>
    <row r="72" spans="1:13" ht="27" customHeight="1">
      <c r="A72" s="117">
        <v>67</v>
      </c>
      <c r="B72" s="118" t="s">
        <v>101</v>
      </c>
      <c r="C72" s="125" t="s">
        <v>441</v>
      </c>
      <c r="D72" s="118" t="s">
        <v>16</v>
      </c>
      <c r="E72" s="102" t="s">
        <v>103</v>
      </c>
      <c r="F72" s="131" t="s">
        <v>90</v>
      </c>
      <c r="G72" s="131">
        <v>1</v>
      </c>
      <c r="H72" s="121">
        <v>2</v>
      </c>
      <c r="I72" s="154" t="s">
        <v>104</v>
      </c>
      <c r="J72" s="122" t="s">
        <v>31</v>
      </c>
      <c r="K72" s="123">
        <f>74*2</f>
        <v>148</v>
      </c>
      <c r="L72" s="123">
        <v>4000</v>
      </c>
      <c r="M72" s="124" t="s">
        <v>21</v>
      </c>
    </row>
    <row r="73" spans="1:13" ht="27" customHeight="1">
      <c r="A73" s="117">
        <v>68</v>
      </c>
      <c r="B73" s="118" t="s">
        <v>101</v>
      </c>
      <c r="C73" s="119" t="s">
        <v>442</v>
      </c>
      <c r="D73" s="118" t="s">
        <v>32</v>
      </c>
      <c r="E73" s="102" t="s">
        <v>114</v>
      </c>
      <c r="F73" s="120" t="s">
        <v>99</v>
      </c>
      <c r="G73" s="120">
        <v>5</v>
      </c>
      <c r="H73" s="121">
        <v>14</v>
      </c>
      <c r="I73" s="154">
        <v>52766</v>
      </c>
      <c r="J73" s="123">
        <v>2008</v>
      </c>
      <c r="K73" s="123">
        <v>1300</v>
      </c>
      <c r="L73" s="123">
        <f>K73*16</f>
        <v>20800</v>
      </c>
      <c r="M73" s="124" t="s">
        <v>67</v>
      </c>
    </row>
    <row r="74" spans="1:13" ht="27" customHeight="1">
      <c r="A74" s="117">
        <v>69</v>
      </c>
      <c r="B74" s="118" t="s">
        <v>101</v>
      </c>
      <c r="C74" s="119" t="s">
        <v>443</v>
      </c>
      <c r="D74" s="118" t="s">
        <v>32</v>
      </c>
      <c r="E74" s="102" t="s">
        <v>444</v>
      </c>
      <c r="F74" s="120" t="s">
        <v>44</v>
      </c>
      <c r="G74" s="120">
        <v>1</v>
      </c>
      <c r="H74" s="121">
        <v>3</v>
      </c>
      <c r="I74" s="154">
        <v>52021</v>
      </c>
      <c r="J74" s="123">
        <v>2004</v>
      </c>
      <c r="K74" s="123">
        <v>285</v>
      </c>
      <c r="L74" s="123">
        <f>K74*16</f>
        <v>4560</v>
      </c>
      <c r="M74" s="124" t="s">
        <v>21</v>
      </c>
    </row>
    <row r="75" spans="1:13" ht="27" customHeight="1">
      <c r="A75" s="117">
        <v>70</v>
      </c>
      <c r="B75" s="118" t="s">
        <v>101</v>
      </c>
      <c r="C75" s="119" t="s">
        <v>445</v>
      </c>
      <c r="D75" s="118" t="s">
        <v>32</v>
      </c>
      <c r="E75" s="102" t="s">
        <v>446</v>
      </c>
      <c r="F75" s="123" t="s">
        <v>115</v>
      </c>
      <c r="G75" s="123">
        <v>18</v>
      </c>
      <c r="H75" s="121">
        <v>38</v>
      </c>
      <c r="I75" s="154">
        <v>48392</v>
      </c>
      <c r="J75" s="123">
        <v>2004</v>
      </c>
      <c r="K75" s="123">
        <v>1946</v>
      </c>
      <c r="L75" s="123">
        <f>K75*16</f>
        <v>31136</v>
      </c>
      <c r="M75" s="124" t="s">
        <v>21</v>
      </c>
    </row>
    <row r="76" spans="1:13" ht="27" customHeight="1">
      <c r="A76" s="117">
        <v>71</v>
      </c>
      <c r="B76" s="118" t="s">
        <v>101</v>
      </c>
      <c r="C76" s="119" t="s">
        <v>447</v>
      </c>
      <c r="D76" s="118" t="s">
        <v>32</v>
      </c>
      <c r="E76" s="102" t="s">
        <v>448</v>
      </c>
      <c r="F76" s="120">
        <v>32</v>
      </c>
      <c r="G76" s="120">
        <v>1</v>
      </c>
      <c r="H76" s="121">
        <v>3</v>
      </c>
      <c r="I76" s="154">
        <v>39509</v>
      </c>
      <c r="J76" s="123">
        <v>2006</v>
      </c>
      <c r="K76" s="123">
        <v>261</v>
      </c>
      <c r="L76" s="123">
        <f>K76*16</f>
        <v>4176</v>
      </c>
      <c r="M76" s="124" t="s">
        <v>21</v>
      </c>
    </row>
    <row r="77" spans="1:13" ht="27" customHeight="1">
      <c r="A77" s="117">
        <v>72</v>
      </c>
      <c r="B77" s="118" t="s">
        <v>101</v>
      </c>
      <c r="C77" s="119" t="s">
        <v>449</v>
      </c>
      <c r="D77" s="118" t="s">
        <v>32</v>
      </c>
      <c r="E77" s="102" t="s">
        <v>450</v>
      </c>
      <c r="F77" s="120" t="s">
        <v>116</v>
      </c>
      <c r="G77" s="120">
        <v>3</v>
      </c>
      <c r="H77" s="121">
        <v>9</v>
      </c>
      <c r="I77" s="154">
        <v>44746</v>
      </c>
      <c r="J77" s="123">
        <v>2008</v>
      </c>
      <c r="K77" s="123">
        <v>1310</v>
      </c>
      <c r="L77" s="123">
        <f>K77*16</f>
        <v>20960</v>
      </c>
      <c r="M77" s="124" t="s">
        <v>21</v>
      </c>
    </row>
    <row r="78" spans="1:13" ht="27" customHeight="1">
      <c r="A78" s="117">
        <v>73</v>
      </c>
      <c r="B78" s="118" t="s">
        <v>101</v>
      </c>
      <c r="C78" s="125" t="s">
        <v>451</v>
      </c>
      <c r="D78" s="118" t="s">
        <v>16</v>
      </c>
      <c r="E78" s="102" t="s">
        <v>105</v>
      </c>
      <c r="F78" s="126">
        <v>45</v>
      </c>
      <c r="G78" s="126">
        <v>1</v>
      </c>
      <c r="H78" s="121">
        <v>5</v>
      </c>
      <c r="I78" s="154" t="s">
        <v>106</v>
      </c>
      <c r="J78" s="122" t="s">
        <v>31</v>
      </c>
      <c r="K78" s="123">
        <v>98</v>
      </c>
      <c r="L78" s="123">
        <v>19600</v>
      </c>
      <c r="M78" s="124" t="s">
        <v>21</v>
      </c>
    </row>
    <row r="79" spans="1:13" ht="27" customHeight="1">
      <c r="A79" s="117">
        <v>74</v>
      </c>
      <c r="B79" s="118" t="s">
        <v>101</v>
      </c>
      <c r="C79" s="119" t="s">
        <v>452</v>
      </c>
      <c r="D79" s="118" t="s">
        <v>32</v>
      </c>
      <c r="E79" s="102" t="s">
        <v>453</v>
      </c>
      <c r="F79" s="120" t="s">
        <v>99</v>
      </c>
      <c r="G79" s="120">
        <v>9</v>
      </c>
      <c r="H79" s="121">
        <v>20</v>
      </c>
      <c r="I79" s="154">
        <v>38654</v>
      </c>
      <c r="J79" s="123">
        <v>2005</v>
      </c>
      <c r="K79" s="123">
        <v>1470</v>
      </c>
      <c r="L79" s="123">
        <f t="shared" ref="L79:L101" si="2">K79*16</f>
        <v>23520</v>
      </c>
      <c r="M79" s="124" t="s">
        <v>21</v>
      </c>
    </row>
    <row r="80" spans="1:13" ht="27" customHeight="1">
      <c r="A80" s="117">
        <v>75</v>
      </c>
      <c r="B80" s="118" t="s">
        <v>101</v>
      </c>
      <c r="C80" s="119" t="s">
        <v>454</v>
      </c>
      <c r="D80" s="118" t="s">
        <v>32</v>
      </c>
      <c r="E80" s="102" t="s">
        <v>117</v>
      </c>
      <c r="F80" s="123">
        <v>32</v>
      </c>
      <c r="G80" s="123">
        <v>7</v>
      </c>
      <c r="H80" s="121">
        <v>21</v>
      </c>
      <c r="I80" s="154">
        <v>37522</v>
      </c>
      <c r="J80" s="123">
        <v>2000</v>
      </c>
      <c r="K80" s="123">
        <v>804</v>
      </c>
      <c r="L80" s="123">
        <f t="shared" si="2"/>
        <v>12864</v>
      </c>
      <c r="M80" s="124" t="s">
        <v>21</v>
      </c>
    </row>
    <row r="81" spans="1:13" ht="27" customHeight="1">
      <c r="A81" s="117">
        <v>76</v>
      </c>
      <c r="B81" s="118" t="s">
        <v>101</v>
      </c>
      <c r="C81" s="119" t="s">
        <v>455</v>
      </c>
      <c r="D81" s="118" t="s">
        <v>32</v>
      </c>
      <c r="E81" s="102" t="s">
        <v>456</v>
      </c>
      <c r="F81" s="120" t="s">
        <v>69</v>
      </c>
      <c r="G81" s="120">
        <v>9</v>
      </c>
      <c r="H81" s="121">
        <v>10</v>
      </c>
      <c r="I81" s="154">
        <v>34428</v>
      </c>
      <c r="J81" s="123">
        <v>2000</v>
      </c>
      <c r="K81" s="123">
        <v>1083</v>
      </c>
      <c r="L81" s="123">
        <f t="shared" si="2"/>
        <v>17328</v>
      </c>
      <c r="M81" s="124" t="s">
        <v>67</v>
      </c>
    </row>
    <row r="82" spans="1:13" ht="27" customHeight="1">
      <c r="A82" s="117">
        <v>77</v>
      </c>
      <c r="B82" s="118" t="s">
        <v>101</v>
      </c>
      <c r="C82" s="119" t="s">
        <v>457</v>
      </c>
      <c r="D82" s="118" t="s">
        <v>32</v>
      </c>
      <c r="E82" s="102" t="s">
        <v>118</v>
      </c>
      <c r="F82" s="120" t="s">
        <v>119</v>
      </c>
      <c r="G82" s="120">
        <v>3</v>
      </c>
      <c r="H82" s="121">
        <v>6</v>
      </c>
      <c r="I82" s="154">
        <v>39236</v>
      </c>
      <c r="J82" s="123">
        <v>2002</v>
      </c>
      <c r="K82" s="123">
        <v>280</v>
      </c>
      <c r="L82" s="123">
        <f t="shared" si="2"/>
        <v>4480</v>
      </c>
      <c r="M82" s="124" t="s">
        <v>21</v>
      </c>
    </row>
    <row r="83" spans="1:13" ht="27" customHeight="1">
      <c r="A83" s="117">
        <v>78</v>
      </c>
      <c r="B83" s="118" t="s">
        <v>101</v>
      </c>
      <c r="C83" s="119" t="s">
        <v>458</v>
      </c>
      <c r="D83" s="118" t="s">
        <v>32</v>
      </c>
      <c r="E83" s="102" t="s">
        <v>120</v>
      </c>
      <c r="F83" s="120" t="s">
        <v>93</v>
      </c>
      <c r="G83" s="120">
        <v>3</v>
      </c>
      <c r="H83" s="121">
        <v>6</v>
      </c>
      <c r="I83" s="154">
        <v>32464</v>
      </c>
      <c r="J83" s="122" t="s">
        <v>31</v>
      </c>
      <c r="K83" s="123">
        <v>526</v>
      </c>
      <c r="L83" s="123">
        <f t="shared" si="2"/>
        <v>8416</v>
      </c>
      <c r="M83" s="124" t="s">
        <v>21</v>
      </c>
    </row>
    <row r="84" spans="1:13" ht="27" customHeight="1">
      <c r="A84" s="117">
        <v>79</v>
      </c>
      <c r="B84" s="118" t="s">
        <v>101</v>
      </c>
      <c r="C84" s="119" t="s">
        <v>459</v>
      </c>
      <c r="D84" s="118" t="s">
        <v>32</v>
      </c>
      <c r="E84" s="102" t="s">
        <v>460</v>
      </c>
      <c r="F84" s="120" t="s">
        <v>119</v>
      </c>
      <c r="G84" s="120">
        <v>2</v>
      </c>
      <c r="H84" s="121">
        <v>4</v>
      </c>
      <c r="I84" s="154">
        <v>32464</v>
      </c>
      <c r="J84" s="123">
        <v>2003</v>
      </c>
      <c r="K84" s="123">
        <v>237</v>
      </c>
      <c r="L84" s="123">
        <f t="shared" si="2"/>
        <v>3792</v>
      </c>
      <c r="M84" s="124" t="s">
        <v>21</v>
      </c>
    </row>
    <row r="85" spans="1:13" ht="27" customHeight="1">
      <c r="A85" s="117">
        <v>80</v>
      </c>
      <c r="B85" s="118" t="s">
        <v>101</v>
      </c>
      <c r="C85" s="125" t="s">
        <v>461</v>
      </c>
      <c r="D85" s="118" t="s">
        <v>32</v>
      </c>
      <c r="E85" s="102" t="s">
        <v>121</v>
      </c>
      <c r="F85" s="120">
        <v>30</v>
      </c>
      <c r="G85" s="120">
        <v>2</v>
      </c>
      <c r="H85" s="121">
        <v>4</v>
      </c>
      <c r="I85" s="154">
        <v>40293</v>
      </c>
      <c r="J85" s="123">
        <v>2012</v>
      </c>
      <c r="K85" s="123">
        <v>1200</v>
      </c>
      <c r="L85" s="123">
        <f t="shared" si="2"/>
        <v>19200</v>
      </c>
      <c r="M85" s="124" t="s">
        <v>67</v>
      </c>
    </row>
    <row r="86" spans="1:13" ht="27" customHeight="1">
      <c r="A86" s="117">
        <v>81</v>
      </c>
      <c r="B86" s="118" t="s">
        <v>101</v>
      </c>
      <c r="C86" s="125" t="s">
        <v>462</v>
      </c>
      <c r="D86" s="118" t="s">
        <v>32</v>
      </c>
      <c r="E86" s="102" t="s">
        <v>122</v>
      </c>
      <c r="F86" s="120" t="s">
        <v>123</v>
      </c>
      <c r="G86" s="120">
        <v>53</v>
      </c>
      <c r="H86" s="121">
        <v>100</v>
      </c>
      <c r="I86" s="154">
        <v>40154</v>
      </c>
      <c r="J86" s="123">
        <v>2002</v>
      </c>
      <c r="K86" s="123">
        <v>5805</v>
      </c>
      <c r="L86" s="123">
        <f t="shared" si="2"/>
        <v>92880</v>
      </c>
      <c r="M86" s="124" t="s">
        <v>21</v>
      </c>
    </row>
    <row r="87" spans="1:13" ht="27" customHeight="1">
      <c r="A87" s="117">
        <v>82</v>
      </c>
      <c r="B87" s="118" t="s">
        <v>101</v>
      </c>
      <c r="C87" s="125" t="s">
        <v>463</v>
      </c>
      <c r="D87" s="118" t="s">
        <v>32</v>
      </c>
      <c r="E87" s="102" t="s">
        <v>124</v>
      </c>
      <c r="F87" s="123" t="s">
        <v>125</v>
      </c>
      <c r="G87" s="123">
        <v>45</v>
      </c>
      <c r="H87" s="121">
        <v>56</v>
      </c>
      <c r="I87" s="154">
        <v>55419</v>
      </c>
      <c r="J87" s="123">
        <v>2007</v>
      </c>
      <c r="K87" s="123">
        <v>4230</v>
      </c>
      <c r="L87" s="123">
        <f t="shared" si="2"/>
        <v>67680</v>
      </c>
      <c r="M87" s="124" t="s">
        <v>21</v>
      </c>
    </row>
    <row r="88" spans="1:13" ht="27" customHeight="1">
      <c r="A88" s="117">
        <v>83</v>
      </c>
      <c r="B88" s="118" t="s">
        <v>101</v>
      </c>
      <c r="C88" s="125" t="s">
        <v>464</v>
      </c>
      <c r="D88" s="118" t="s">
        <v>32</v>
      </c>
      <c r="E88" s="102" t="s">
        <v>465</v>
      </c>
      <c r="F88" s="123" t="s">
        <v>49</v>
      </c>
      <c r="G88" s="123">
        <v>6</v>
      </c>
      <c r="H88" s="121">
        <v>12</v>
      </c>
      <c r="I88" s="154">
        <v>40078</v>
      </c>
      <c r="J88" s="123">
        <v>2000</v>
      </c>
      <c r="K88" s="123">
        <v>2058</v>
      </c>
      <c r="L88" s="123">
        <f t="shared" si="2"/>
        <v>32928</v>
      </c>
      <c r="M88" s="124" t="s">
        <v>21</v>
      </c>
    </row>
    <row r="89" spans="1:13" ht="27" customHeight="1">
      <c r="A89" s="117">
        <v>84</v>
      </c>
      <c r="B89" s="118" t="s">
        <v>101</v>
      </c>
      <c r="C89" s="125" t="s">
        <v>466</v>
      </c>
      <c r="D89" s="118" t="s">
        <v>32</v>
      </c>
      <c r="E89" s="102" t="s">
        <v>126</v>
      </c>
      <c r="F89" s="123" t="s">
        <v>92</v>
      </c>
      <c r="G89" s="123">
        <v>3</v>
      </c>
      <c r="H89" s="121">
        <v>6</v>
      </c>
      <c r="I89" s="154">
        <v>33329</v>
      </c>
      <c r="J89" s="123">
        <v>1999</v>
      </c>
      <c r="K89" s="123">
        <v>346</v>
      </c>
      <c r="L89" s="123">
        <f t="shared" si="2"/>
        <v>5536</v>
      </c>
      <c r="M89" s="124" t="s">
        <v>18</v>
      </c>
    </row>
    <row r="90" spans="1:13" ht="27" customHeight="1">
      <c r="A90" s="117">
        <v>85</v>
      </c>
      <c r="B90" s="118" t="s">
        <v>101</v>
      </c>
      <c r="C90" s="125" t="s">
        <v>467</v>
      </c>
      <c r="D90" s="118" t="s">
        <v>32</v>
      </c>
      <c r="E90" s="102" t="s">
        <v>468</v>
      </c>
      <c r="F90" s="123" t="s">
        <v>127</v>
      </c>
      <c r="G90" s="123">
        <v>5</v>
      </c>
      <c r="H90" s="121">
        <v>12</v>
      </c>
      <c r="I90" s="154">
        <v>39397</v>
      </c>
      <c r="J90" s="123">
        <v>2004</v>
      </c>
      <c r="K90" s="123">
        <v>820</v>
      </c>
      <c r="L90" s="123">
        <f t="shared" si="2"/>
        <v>13120</v>
      </c>
      <c r="M90" s="124"/>
    </row>
    <row r="91" spans="1:13" ht="27" customHeight="1">
      <c r="A91" s="117">
        <v>86</v>
      </c>
      <c r="B91" s="118" t="s">
        <v>101</v>
      </c>
      <c r="C91" s="125" t="s">
        <v>469</v>
      </c>
      <c r="D91" s="118" t="s">
        <v>32</v>
      </c>
      <c r="E91" s="102" t="s">
        <v>470</v>
      </c>
      <c r="F91" s="123" t="s">
        <v>97</v>
      </c>
      <c r="G91" s="123">
        <v>34</v>
      </c>
      <c r="H91" s="121">
        <v>34</v>
      </c>
      <c r="I91" s="154">
        <v>36094</v>
      </c>
      <c r="J91" s="123">
        <v>1998</v>
      </c>
      <c r="K91" s="123">
        <v>1567</v>
      </c>
      <c r="L91" s="123">
        <f t="shared" si="2"/>
        <v>25072</v>
      </c>
      <c r="M91" s="124" t="s">
        <v>21</v>
      </c>
    </row>
    <row r="92" spans="1:13" ht="27" customHeight="1">
      <c r="A92" s="117">
        <v>87</v>
      </c>
      <c r="B92" s="118" t="s">
        <v>101</v>
      </c>
      <c r="C92" s="125" t="s">
        <v>471</v>
      </c>
      <c r="D92" s="118" t="s">
        <v>32</v>
      </c>
      <c r="E92" s="102" t="s">
        <v>472</v>
      </c>
      <c r="F92" s="123" t="s">
        <v>128</v>
      </c>
      <c r="G92" s="123">
        <v>15</v>
      </c>
      <c r="H92" s="121">
        <v>26</v>
      </c>
      <c r="I92" s="154">
        <v>39145</v>
      </c>
      <c r="J92" s="123">
        <v>2003</v>
      </c>
      <c r="K92" s="123">
        <v>1227</v>
      </c>
      <c r="L92" s="123">
        <f t="shared" si="2"/>
        <v>19632</v>
      </c>
      <c r="M92" s="124" t="s">
        <v>21</v>
      </c>
    </row>
    <row r="93" spans="1:13" ht="27" customHeight="1">
      <c r="A93" s="117">
        <v>88</v>
      </c>
      <c r="B93" s="118" t="s">
        <v>101</v>
      </c>
      <c r="C93" s="125" t="s">
        <v>473</v>
      </c>
      <c r="D93" s="118" t="s">
        <v>32</v>
      </c>
      <c r="E93" s="102" t="s">
        <v>129</v>
      </c>
      <c r="F93" s="123" t="s">
        <v>19</v>
      </c>
      <c r="G93" s="123" t="s">
        <v>130</v>
      </c>
      <c r="H93" s="121">
        <v>2</v>
      </c>
      <c r="I93" s="154">
        <v>30485</v>
      </c>
      <c r="J93" s="123">
        <v>1996</v>
      </c>
      <c r="K93" s="123">
        <v>128</v>
      </c>
      <c r="L93" s="123">
        <f t="shared" si="2"/>
        <v>2048</v>
      </c>
      <c r="M93" s="124" t="s">
        <v>21</v>
      </c>
    </row>
    <row r="94" spans="1:13" ht="27" customHeight="1">
      <c r="A94" s="117">
        <v>89</v>
      </c>
      <c r="B94" s="118" t="s">
        <v>101</v>
      </c>
      <c r="C94" s="125" t="s">
        <v>474</v>
      </c>
      <c r="D94" s="118" t="s">
        <v>32</v>
      </c>
      <c r="E94" s="102" t="s">
        <v>131</v>
      </c>
      <c r="F94" s="123" t="s">
        <v>132</v>
      </c>
      <c r="G94" s="123" t="s">
        <v>65</v>
      </c>
      <c r="H94" s="121">
        <v>4</v>
      </c>
      <c r="I94" s="154">
        <v>37516</v>
      </c>
      <c r="J94" s="123">
        <v>2000</v>
      </c>
      <c r="K94" s="123">
        <v>221</v>
      </c>
      <c r="L94" s="123">
        <f t="shared" si="2"/>
        <v>3536</v>
      </c>
      <c r="M94" s="124" t="s">
        <v>21</v>
      </c>
    </row>
    <row r="95" spans="1:13" ht="27" customHeight="1">
      <c r="A95" s="117">
        <v>90</v>
      </c>
      <c r="B95" s="118" t="s">
        <v>101</v>
      </c>
      <c r="C95" s="125" t="s">
        <v>475</v>
      </c>
      <c r="D95" s="118" t="s">
        <v>32</v>
      </c>
      <c r="E95" s="102" t="s">
        <v>133</v>
      </c>
      <c r="F95" s="123" t="s">
        <v>19</v>
      </c>
      <c r="G95" s="123" t="s">
        <v>130</v>
      </c>
      <c r="H95" s="121">
        <v>2</v>
      </c>
      <c r="I95" s="154">
        <v>31717</v>
      </c>
      <c r="J95" s="123">
        <v>1994</v>
      </c>
      <c r="K95" s="123">
        <v>208</v>
      </c>
      <c r="L95" s="123">
        <f t="shared" si="2"/>
        <v>3328</v>
      </c>
      <c r="M95" s="124" t="s">
        <v>21</v>
      </c>
    </row>
    <row r="96" spans="1:13" ht="27" customHeight="1">
      <c r="A96" s="117">
        <v>91</v>
      </c>
      <c r="B96" s="118" t="s">
        <v>101</v>
      </c>
      <c r="C96" s="119" t="s">
        <v>476</v>
      </c>
      <c r="D96" s="118" t="s">
        <v>32</v>
      </c>
      <c r="E96" s="102" t="s">
        <v>477</v>
      </c>
      <c r="F96" s="123" t="s">
        <v>135</v>
      </c>
      <c r="G96" s="123">
        <v>20</v>
      </c>
      <c r="H96" s="121">
        <v>149</v>
      </c>
      <c r="I96" s="154">
        <v>39202</v>
      </c>
      <c r="J96" s="123">
        <v>2013</v>
      </c>
      <c r="K96" s="123">
        <v>7000</v>
      </c>
      <c r="L96" s="123">
        <f t="shared" si="2"/>
        <v>112000</v>
      </c>
      <c r="M96" s="124" t="s">
        <v>21</v>
      </c>
    </row>
    <row r="97" spans="1:13" ht="27" customHeight="1">
      <c r="A97" s="117">
        <v>92</v>
      </c>
      <c r="B97" s="118" t="s">
        <v>101</v>
      </c>
      <c r="C97" s="125" t="s">
        <v>478</v>
      </c>
      <c r="D97" s="118" t="s">
        <v>32</v>
      </c>
      <c r="E97" s="102" t="s">
        <v>136</v>
      </c>
      <c r="F97" s="123" t="s">
        <v>137</v>
      </c>
      <c r="G97" s="123">
        <v>3</v>
      </c>
      <c r="H97" s="121">
        <v>7</v>
      </c>
      <c r="I97" s="154">
        <v>34117</v>
      </c>
      <c r="J97" s="123">
        <v>2014</v>
      </c>
      <c r="K97" s="123">
        <v>761</v>
      </c>
      <c r="L97" s="123">
        <f t="shared" si="2"/>
        <v>12176</v>
      </c>
      <c r="M97" s="124" t="s">
        <v>88</v>
      </c>
    </row>
    <row r="98" spans="1:13" ht="27" customHeight="1">
      <c r="A98" s="117">
        <v>93</v>
      </c>
      <c r="B98" s="118" t="s">
        <v>101</v>
      </c>
      <c r="C98" s="125" t="s">
        <v>479</v>
      </c>
      <c r="D98" s="118" t="s">
        <v>82</v>
      </c>
      <c r="E98" s="102" t="s">
        <v>138</v>
      </c>
      <c r="F98" s="123" t="s">
        <v>132</v>
      </c>
      <c r="G98" s="123">
        <v>1</v>
      </c>
      <c r="H98" s="121">
        <v>3</v>
      </c>
      <c r="I98" s="154" t="s">
        <v>31</v>
      </c>
      <c r="J98" s="122" t="s">
        <v>31</v>
      </c>
      <c r="K98" s="123">
        <v>300</v>
      </c>
      <c r="L98" s="123">
        <f t="shared" si="2"/>
        <v>4800</v>
      </c>
      <c r="M98" s="124" t="s">
        <v>31</v>
      </c>
    </row>
    <row r="99" spans="1:13" ht="27" customHeight="1">
      <c r="A99" s="117">
        <v>94</v>
      </c>
      <c r="B99" s="118" t="s">
        <v>101</v>
      </c>
      <c r="C99" s="125" t="s">
        <v>480</v>
      </c>
      <c r="D99" s="124" t="s">
        <v>32</v>
      </c>
      <c r="E99" s="102" t="s">
        <v>481</v>
      </c>
      <c r="F99" s="123" t="s">
        <v>71</v>
      </c>
      <c r="G99" s="123">
        <v>31</v>
      </c>
      <c r="H99" s="121">
        <v>66</v>
      </c>
      <c r="I99" s="154">
        <v>40000</v>
      </c>
      <c r="J99" s="123">
        <v>2007</v>
      </c>
      <c r="K99" s="123">
        <v>6500</v>
      </c>
      <c r="L99" s="123">
        <f t="shared" si="2"/>
        <v>104000</v>
      </c>
      <c r="M99" s="124" t="s">
        <v>31</v>
      </c>
    </row>
    <row r="100" spans="1:13" ht="27" customHeight="1">
      <c r="A100" s="117">
        <v>95</v>
      </c>
      <c r="B100" s="118" t="s">
        <v>101</v>
      </c>
      <c r="C100" s="125" t="s">
        <v>482</v>
      </c>
      <c r="D100" s="124" t="s">
        <v>32</v>
      </c>
      <c r="E100" s="102" t="s">
        <v>481</v>
      </c>
      <c r="F100" s="123" t="s">
        <v>140</v>
      </c>
      <c r="G100" s="123">
        <v>25</v>
      </c>
      <c r="H100" s="135">
        <v>47</v>
      </c>
      <c r="I100" s="154">
        <v>38800</v>
      </c>
      <c r="J100" s="123">
        <v>2007</v>
      </c>
      <c r="K100" s="123">
        <v>3514</v>
      </c>
      <c r="L100" s="123">
        <f t="shared" si="2"/>
        <v>56224</v>
      </c>
      <c r="M100" s="124" t="s">
        <v>31</v>
      </c>
    </row>
    <row r="101" spans="1:13" ht="27" customHeight="1">
      <c r="A101" s="117">
        <v>96</v>
      </c>
      <c r="B101" s="118" t="s">
        <v>101</v>
      </c>
      <c r="C101" s="141" t="s">
        <v>483</v>
      </c>
      <c r="D101" s="124" t="s">
        <v>32</v>
      </c>
      <c r="E101" s="142" t="s">
        <v>139</v>
      </c>
      <c r="F101" s="138" t="s">
        <v>77</v>
      </c>
      <c r="G101" s="138">
        <v>20</v>
      </c>
      <c r="H101" s="139">
        <v>40</v>
      </c>
      <c r="I101" s="154">
        <v>41494</v>
      </c>
      <c r="J101" s="123">
        <v>2005</v>
      </c>
      <c r="K101" s="138">
        <v>4032</v>
      </c>
      <c r="L101" s="123">
        <f t="shared" si="2"/>
        <v>64512</v>
      </c>
      <c r="M101" s="150" t="s">
        <v>31</v>
      </c>
    </row>
    <row r="102" spans="1:13" ht="27" customHeight="1">
      <c r="A102" s="117">
        <v>97</v>
      </c>
      <c r="B102" s="118" t="s">
        <v>101</v>
      </c>
      <c r="C102" s="141" t="s">
        <v>484</v>
      </c>
      <c r="D102" s="124" t="s">
        <v>32</v>
      </c>
      <c r="E102" s="142" t="s">
        <v>141</v>
      </c>
      <c r="F102" s="138" t="s">
        <v>142</v>
      </c>
      <c r="G102" s="138">
        <v>5</v>
      </c>
      <c r="H102" s="139">
        <v>15</v>
      </c>
      <c r="I102" s="154">
        <v>42111</v>
      </c>
      <c r="J102" s="123">
        <v>2003</v>
      </c>
      <c r="K102" s="138" t="s">
        <v>31</v>
      </c>
      <c r="L102" s="138" t="s">
        <v>31</v>
      </c>
      <c r="M102" s="151" t="s">
        <v>31</v>
      </c>
    </row>
    <row r="103" spans="1:13" ht="27" customHeight="1">
      <c r="A103" s="117">
        <v>98</v>
      </c>
      <c r="B103" s="118" t="s">
        <v>101</v>
      </c>
      <c r="C103" s="141" t="s">
        <v>485</v>
      </c>
      <c r="D103" s="124" t="s">
        <v>32</v>
      </c>
      <c r="E103" s="142" t="s">
        <v>143</v>
      </c>
      <c r="F103" s="138" t="s">
        <v>144</v>
      </c>
      <c r="G103" s="138">
        <v>1</v>
      </c>
      <c r="H103" s="139">
        <v>2</v>
      </c>
      <c r="I103" s="154">
        <v>43636</v>
      </c>
      <c r="J103" s="123">
        <v>2004</v>
      </c>
      <c r="K103" s="138" t="s">
        <v>31</v>
      </c>
      <c r="L103" s="138" t="s">
        <v>31</v>
      </c>
      <c r="M103" s="151" t="s">
        <v>31</v>
      </c>
    </row>
    <row r="104" spans="1:13" ht="27" customHeight="1">
      <c r="A104" s="117">
        <v>99</v>
      </c>
      <c r="B104" s="118" t="s">
        <v>101</v>
      </c>
      <c r="C104" s="141" t="s">
        <v>486</v>
      </c>
      <c r="D104" s="124" t="s">
        <v>16</v>
      </c>
      <c r="E104" s="142" t="s">
        <v>145</v>
      </c>
      <c r="F104" s="138" t="s">
        <v>142</v>
      </c>
      <c r="G104" s="138">
        <v>3</v>
      </c>
      <c r="H104" s="139">
        <v>5</v>
      </c>
      <c r="I104" s="154">
        <v>35656</v>
      </c>
      <c r="J104" s="123">
        <v>1997</v>
      </c>
      <c r="K104" s="138" t="s">
        <v>31</v>
      </c>
      <c r="L104" s="138" t="s">
        <v>31</v>
      </c>
      <c r="M104" s="151" t="s">
        <v>31</v>
      </c>
    </row>
    <row r="105" spans="1:13" ht="27" customHeight="1">
      <c r="A105" s="117">
        <v>100</v>
      </c>
      <c r="B105" s="118" t="s">
        <v>101</v>
      </c>
      <c r="C105" s="141" t="s">
        <v>487</v>
      </c>
      <c r="D105" s="124" t="s">
        <v>32</v>
      </c>
      <c r="E105" s="142" t="s">
        <v>146</v>
      </c>
      <c r="F105" s="138" t="s">
        <v>77</v>
      </c>
      <c r="G105" s="138">
        <v>12</v>
      </c>
      <c r="H105" s="139">
        <v>18</v>
      </c>
      <c r="I105" s="154">
        <v>44848</v>
      </c>
      <c r="J105" s="123">
        <v>2005</v>
      </c>
      <c r="K105" s="138" t="s">
        <v>31</v>
      </c>
      <c r="L105" s="123" t="s">
        <v>31</v>
      </c>
      <c r="M105" s="150" t="s">
        <v>31</v>
      </c>
    </row>
    <row r="106" spans="1:13" s="85" customFormat="1" ht="27" customHeight="1">
      <c r="A106" s="117">
        <v>102</v>
      </c>
      <c r="B106" s="118" t="s">
        <v>488</v>
      </c>
      <c r="C106" s="134" t="s">
        <v>489</v>
      </c>
      <c r="D106" s="118" t="s">
        <v>490</v>
      </c>
      <c r="E106" s="133" t="s">
        <v>491</v>
      </c>
      <c r="F106" s="123"/>
      <c r="G106" s="123">
        <v>21</v>
      </c>
      <c r="H106" s="121">
        <v>32</v>
      </c>
      <c r="I106" s="154">
        <v>45000</v>
      </c>
      <c r="J106" s="123">
        <v>2010</v>
      </c>
      <c r="K106" s="123" t="s">
        <v>31</v>
      </c>
      <c r="L106" s="123" t="s">
        <v>31</v>
      </c>
      <c r="M106" s="149" t="s">
        <v>31</v>
      </c>
    </row>
    <row r="107" spans="1:13" s="85" customFormat="1" ht="27" customHeight="1">
      <c r="A107" s="117">
        <v>103</v>
      </c>
      <c r="B107" s="118" t="s">
        <v>488</v>
      </c>
      <c r="C107" s="134" t="s">
        <v>492</v>
      </c>
      <c r="D107" s="118" t="s">
        <v>32</v>
      </c>
      <c r="E107" s="133" t="s">
        <v>493</v>
      </c>
      <c r="F107" s="123" t="s">
        <v>494</v>
      </c>
      <c r="G107" s="123">
        <v>2</v>
      </c>
      <c r="H107" s="121">
        <v>4</v>
      </c>
      <c r="I107" s="154">
        <v>50044</v>
      </c>
      <c r="J107" s="123">
        <v>2008</v>
      </c>
      <c r="K107" s="123" t="s">
        <v>31</v>
      </c>
      <c r="L107" s="123" t="s">
        <v>31</v>
      </c>
      <c r="M107" s="149" t="s">
        <v>31</v>
      </c>
    </row>
    <row r="108" spans="1:13" s="85" customFormat="1" ht="27" customHeight="1">
      <c r="A108" s="117">
        <v>104</v>
      </c>
      <c r="B108" s="118" t="s">
        <v>488</v>
      </c>
      <c r="C108" s="125" t="s">
        <v>495</v>
      </c>
      <c r="D108" s="118" t="s">
        <v>32</v>
      </c>
      <c r="E108" s="133" t="s">
        <v>496</v>
      </c>
      <c r="F108" s="123" t="s">
        <v>497</v>
      </c>
      <c r="G108" s="123">
        <v>35</v>
      </c>
      <c r="H108" s="121">
        <v>70</v>
      </c>
      <c r="I108" s="154">
        <v>27000</v>
      </c>
      <c r="J108" s="123">
        <v>2007</v>
      </c>
      <c r="K108" s="123" t="s">
        <v>31</v>
      </c>
      <c r="L108" s="123" t="s">
        <v>31</v>
      </c>
      <c r="M108" s="149" t="s">
        <v>31</v>
      </c>
    </row>
    <row r="109" spans="1:13" ht="27" customHeight="1">
      <c r="A109" s="117">
        <v>105</v>
      </c>
      <c r="B109" s="118" t="s">
        <v>147</v>
      </c>
      <c r="C109" s="119" t="s">
        <v>498</v>
      </c>
      <c r="D109" s="118" t="s">
        <v>32</v>
      </c>
      <c r="E109" s="102" t="s">
        <v>499</v>
      </c>
      <c r="F109" s="120" t="s">
        <v>148</v>
      </c>
      <c r="G109" s="120">
        <v>12</v>
      </c>
      <c r="H109" s="121">
        <v>16</v>
      </c>
      <c r="I109" s="154">
        <v>36828</v>
      </c>
      <c r="J109" s="123">
        <v>2006</v>
      </c>
      <c r="K109" s="123">
        <v>960</v>
      </c>
      <c r="L109" s="123">
        <f>K109*16</f>
        <v>15360</v>
      </c>
      <c r="M109" s="124" t="s">
        <v>67</v>
      </c>
    </row>
    <row r="110" spans="1:13" ht="27" customHeight="1">
      <c r="A110" s="117">
        <v>106</v>
      </c>
      <c r="B110" s="118" t="s">
        <v>147</v>
      </c>
      <c r="C110" s="125" t="s">
        <v>149</v>
      </c>
      <c r="D110" s="118" t="s">
        <v>32</v>
      </c>
      <c r="E110" s="102" t="s">
        <v>500</v>
      </c>
      <c r="F110" s="120" t="s">
        <v>19</v>
      </c>
      <c r="G110" s="120">
        <v>4</v>
      </c>
      <c r="H110" s="121">
        <v>8</v>
      </c>
      <c r="I110" s="154">
        <v>27564</v>
      </c>
      <c r="J110" s="123">
        <v>2015</v>
      </c>
      <c r="K110" s="123">
        <v>369</v>
      </c>
      <c r="L110" s="123">
        <f>K110*16</f>
        <v>5904</v>
      </c>
      <c r="M110" s="124" t="s">
        <v>67</v>
      </c>
    </row>
    <row r="111" spans="1:13" ht="27" customHeight="1">
      <c r="A111" s="117">
        <v>107</v>
      </c>
      <c r="B111" s="118" t="s">
        <v>147</v>
      </c>
      <c r="C111" s="119" t="s">
        <v>501</v>
      </c>
      <c r="D111" s="118" t="s">
        <v>82</v>
      </c>
      <c r="E111" s="102" t="s">
        <v>150</v>
      </c>
      <c r="F111" s="126">
        <v>8</v>
      </c>
      <c r="G111" s="126">
        <v>1</v>
      </c>
      <c r="H111" s="121">
        <v>2</v>
      </c>
      <c r="I111" s="154" t="s">
        <v>31</v>
      </c>
      <c r="J111" s="122" t="s">
        <v>31</v>
      </c>
      <c r="K111" s="123" t="s">
        <v>31</v>
      </c>
      <c r="L111" s="123">
        <v>2000</v>
      </c>
      <c r="M111" s="124" t="s">
        <v>21</v>
      </c>
    </row>
    <row r="112" spans="1:13" ht="27" customHeight="1">
      <c r="A112" s="117">
        <v>108</v>
      </c>
      <c r="B112" s="118" t="s">
        <v>147</v>
      </c>
      <c r="C112" s="128" t="s">
        <v>502</v>
      </c>
      <c r="D112" s="127" t="s">
        <v>16</v>
      </c>
      <c r="E112" s="129" t="s">
        <v>151</v>
      </c>
      <c r="F112" s="120" t="s">
        <v>152</v>
      </c>
      <c r="G112" s="120">
        <v>6</v>
      </c>
      <c r="H112" s="121">
        <v>18</v>
      </c>
      <c r="I112" s="154">
        <v>97200</v>
      </c>
      <c r="J112" s="123">
        <v>2010</v>
      </c>
      <c r="K112" s="123" t="s">
        <v>31</v>
      </c>
      <c r="L112" s="123" t="s">
        <v>31</v>
      </c>
      <c r="M112" s="124" t="s">
        <v>31</v>
      </c>
    </row>
    <row r="113" spans="1:13" ht="27" customHeight="1">
      <c r="A113" s="117">
        <v>109</v>
      </c>
      <c r="B113" s="118" t="s">
        <v>147</v>
      </c>
      <c r="C113" s="143" t="s">
        <v>503</v>
      </c>
      <c r="D113" s="118" t="s">
        <v>32</v>
      </c>
      <c r="E113" s="102" t="s">
        <v>153</v>
      </c>
      <c r="F113" s="120" t="s">
        <v>154</v>
      </c>
      <c r="G113" s="120">
        <v>18</v>
      </c>
      <c r="H113" s="121">
        <v>18</v>
      </c>
      <c r="I113" s="154">
        <v>21763</v>
      </c>
      <c r="J113" s="123">
        <v>2015</v>
      </c>
      <c r="K113" s="123" t="s">
        <v>31</v>
      </c>
      <c r="L113" s="123" t="s">
        <v>31</v>
      </c>
      <c r="M113" s="124" t="s">
        <v>31</v>
      </c>
    </row>
    <row r="114" spans="1:13" ht="27" customHeight="1">
      <c r="A114" s="117">
        <v>110</v>
      </c>
      <c r="B114" s="118" t="s">
        <v>147</v>
      </c>
      <c r="C114" s="125" t="s">
        <v>504</v>
      </c>
      <c r="D114" s="118" t="s">
        <v>32</v>
      </c>
      <c r="E114" s="102" t="s">
        <v>505</v>
      </c>
      <c r="F114" s="131" t="s">
        <v>155</v>
      </c>
      <c r="G114" s="131">
        <v>30</v>
      </c>
      <c r="H114" s="121">
        <v>60</v>
      </c>
      <c r="I114" s="154">
        <v>11239</v>
      </c>
      <c r="J114" s="123">
        <v>2010</v>
      </c>
      <c r="K114" s="126">
        <v>800</v>
      </c>
      <c r="L114" s="123">
        <f>K114*16</f>
        <v>12800</v>
      </c>
      <c r="M114" s="124" t="s">
        <v>67</v>
      </c>
    </row>
    <row r="115" spans="1:13" s="85" customFormat="1" ht="27" customHeight="1">
      <c r="A115" s="117">
        <v>111</v>
      </c>
      <c r="B115" s="118" t="s">
        <v>506</v>
      </c>
      <c r="C115" s="134" t="s">
        <v>507</v>
      </c>
      <c r="D115" s="118" t="s">
        <v>508</v>
      </c>
      <c r="E115" s="133" t="s">
        <v>509</v>
      </c>
      <c r="F115" s="123"/>
      <c r="G115" s="123">
        <v>1</v>
      </c>
      <c r="H115" s="121">
        <v>4</v>
      </c>
      <c r="I115" s="124" t="s">
        <v>31</v>
      </c>
      <c r="J115" s="118" t="s">
        <v>31</v>
      </c>
      <c r="K115" s="118" t="s">
        <v>31</v>
      </c>
      <c r="L115" s="118" t="s">
        <v>31</v>
      </c>
      <c r="M115" s="124" t="s">
        <v>31</v>
      </c>
    </row>
    <row r="116" spans="1:13" ht="27" customHeight="1">
      <c r="A116" s="117">
        <v>112</v>
      </c>
      <c r="B116" s="118" t="s">
        <v>156</v>
      </c>
      <c r="C116" s="119" t="s">
        <v>510</v>
      </c>
      <c r="D116" s="118" t="s">
        <v>32</v>
      </c>
      <c r="E116" s="102" t="s">
        <v>511</v>
      </c>
      <c r="F116" s="123" t="s">
        <v>157</v>
      </c>
      <c r="G116" s="123">
        <v>13</v>
      </c>
      <c r="H116" s="121">
        <v>23</v>
      </c>
      <c r="I116" s="154">
        <v>24001</v>
      </c>
      <c r="J116" s="123">
        <v>2003</v>
      </c>
      <c r="K116" s="123">
        <v>8000</v>
      </c>
      <c r="L116" s="123">
        <f t="shared" ref="L116:L132" si="3">K116*16</f>
        <v>128000</v>
      </c>
      <c r="M116" s="124" t="s">
        <v>67</v>
      </c>
    </row>
    <row r="117" spans="1:13" ht="27" customHeight="1">
      <c r="A117" s="117">
        <v>113</v>
      </c>
      <c r="B117" s="118" t="s">
        <v>156</v>
      </c>
      <c r="C117" s="125" t="s">
        <v>512</v>
      </c>
      <c r="D117" s="118" t="s">
        <v>32</v>
      </c>
      <c r="E117" s="102" t="s">
        <v>513</v>
      </c>
      <c r="F117" s="123" t="s">
        <v>158</v>
      </c>
      <c r="G117" s="123">
        <v>7</v>
      </c>
      <c r="H117" s="121">
        <v>11</v>
      </c>
      <c r="I117" s="154">
        <v>19457</v>
      </c>
      <c r="J117" s="123">
        <v>2003</v>
      </c>
      <c r="K117" s="123">
        <v>1140</v>
      </c>
      <c r="L117" s="123">
        <f t="shared" si="3"/>
        <v>18240</v>
      </c>
      <c r="M117" s="124" t="s">
        <v>21</v>
      </c>
    </row>
    <row r="118" spans="1:13" ht="27" customHeight="1">
      <c r="A118" s="117">
        <v>114</v>
      </c>
      <c r="B118" s="118" t="s">
        <v>156</v>
      </c>
      <c r="C118" s="125" t="s">
        <v>514</v>
      </c>
      <c r="D118" s="118" t="s">
        <v>32</v>
      </c>
      <c r="E118" s="102" t="s">
        <v>515</v>
      </c>
      <c r="F118" s="123" t="s">
        <v>64</v>
      </c>
      <c r="G118" s="123">
        <v>19</v>
      </c>
      <c r="H118" s="121">
        <v>37</v>
      </c>
      <c r="I118" s="154">
        <v>39271</v>
      </c>
      <c r="J118" s="123">
        <v>2001</v>
      </c>
      <c r="K118" s="123">
        <v>1437</v>
      </c>
      <c r="L118" s="123">
        <f t="shared" si="3"/>
        <v>22992</v>
      </c>
      <c r="M118" s="124" t="s">
        <v>21</v>
      </c>
    </row>
    <row r="119" spans="1:13" ht="27" customHeight="1">
      <c r="A119" s="117">
        <v>115</v>
      </c>
      <c r="B119" s="118" t="s">
        <v>156</v>
      </c>
      <c r="C119" s="119" t="s">
        <v>516</v>
      </c>
      <c r="D119" s="118" t="s">
        <v>32</v>
      </c>
      <c r="E119" s="102" t="s">
        <v>517</v>
      </c>
      <c r="F119" s="123" t="s">
        <v>159</v>
      </c>
      <c r="G119" s="123">
        <v>50</v>
      </c>
      <c r="H119" s="121">
        <v>107</v>
      </c>
      <c r="I119" s="154">
        <v>21570</v>
      </c>
      <c r="J119" s="123">
        <v>2008</v>
      </c>
      <c r="K119" s="123">
        <v>4785</v>
      </c>
      <c r="L119" s="123">
        <f t="shared" si="3"/>
        <v>76560</v>
      </c>
      <c r="M119" s="124" t="s">
        <v>21</v>
      </c>
    </row>
    <row r="120" spans="1:13" ht="27" customHeight="1">
      <c r="A120" s="117">
        <v>116</v>
      </c>
      <c r="B120" s="118" t="s">
        <v>156</v>
      </c>
      <c r="C120" s="125" t="s">
        <v>518</v>
      </c>
      <c r="D120" s="118" t="s">
        <v>32</v>
      </c>
      <c r="E120" s="102" t="s">
        <v>519</v>
      </c>
      <c r="F120" s="123" t="s">
        <v>520</v>
      </c>
      <c r="G120" s="123">
        <v>21</v>
      </c>
      <c r="H120" s="135">
        <v>42</v>
      </c>
      <c r="I120" s="154">
        <v>26900</v>
      </c>
      <c r="J120" s="123">
        <v>2009</v>
      </c>
      <c r="K120" s="123">
        <v>1666</v>
      </c>
      <c r="L120" s="123">
        <f t="shared" si="3"/>
        <v>26656</v>
      </c>
      <c r="M120" s="124"/>
    </row>
    <row r="121" spans="1:13" ht="27" customHeight="1">
      <c r="A121" s="117">
        <v>117</v>
      </c>
      <c r="B121" s="118" t="s">
        <v>156</v>
      </c>
      <c r="C121" s="119" t="s">
        <v>521</v>
      </c>
      <c r="D121" s="118" t="s">
        <v>32</v>
      </c>
      <c r="E121" s="102" t="s">
        <v>161</v>
      </c>
      <c r="F121" s="120" t="s">
        <v>162</v>
      </c>
      <c r="G121" s="120">
        <v>11</v>
      </c>
      <c r="H121" s="121">
        <v>25</v>
      </c>
      <c r="I121" s="154">
        <v>36946</v>
      </c>
      <c r="J121" s="123">
        <v>2010</v>
      </c>
      <c r="K121" s="123">
        <v>963</v>
      </c>
      <c r="L121" s="123">
        <f t="shared" si="3"/>
        <v>15408</v>
      </c>
      <c r="M121" s="124" t="s">
        <v>67</v>
      </c>
    </row>
    <row r="122" spans="1:13" ht="27" customHeight="1">
      <c r="A122" s="117">
        <v>118</v>
      </c>
      <c r="B122" s="118" t="s">
        <v>156</v>
      </c>
      <c r="C122" s="119" t="s">
        <v>522</v>
      </c>
      <c r="D122" s="118" t="s">
        <v>32</v>
      </c>
      <c r="E122" s="102" t="s">
        <v>523</v>
      </c>
      <c r="F122" s="120" t="s">
        <v>163</v>
      </c>
      <c r="G122" s="120">
        <v>37</v>
      </c>
      <c r="H122" s="121">
        <v>57</v>
      </c>
      <c r="I122" s="154">
        <v>23246</v>
      </c>
      <c r="J122" s="123">
        <v>2004</v>
      </c>
      <c r="K122" s="123">
        <v>5391</v>
      </c>
      <c r="L122" s="123">
        <f t="shared" si="3"/>
        <v>86256</v>
      </c>
      <c r="M122" s="124" t="s">
        <v>67</v>
      </c>
    </row>
    <row r="123" spans="1:13" ht="27" customHeight="1">
      <c r="A123" s="117">
        <v>119</v>
      </c>
      <c r="B123" s="118" t="s">
        <v>156</v>
      </c>
      <c r="C123" s="119" t="s">
        <v>524</v>
      </c>
      <c r="D123" s="118" t="s">
        <v>32</v>
      </c>
      <c r="E123" s="102" t="s">
        <v>164</v>
      </c>
      <c r="F123" s="120" t="s">
        <v>165</v>
      </c>
      <c r="G123" s="120">
        <v>29</v>
      </c>
      <c r="H123" s="121">
        <v>61</v>
      </c>
      <c r="I123" s="154">
        <v>35817</v>
      </c>
      <c r="J123" s="123">
        <v>2013</v>
      </c>
      <c r="K123" s="123">
        <v>4000</v>
      </c>
      <c r="L123" s="123">
        <f t="shared" si="3"/>
        <v>64000</v>
      </c>
      <c r="M123" s="124" t="s">
        <v>21</v>
      </c>
    </row>
    <row r="124" spans="1:13" ht="27" customHeight="1">
      <c r="A124" s="117">
        <v>120</v>
      </c>
      <c r="B124" s="118" t="s">
        <v>156</v>
      </c>
      <c r="C124" s="125" t="s">
        <v>166</v>
      </c>
      <c r="D124" s="118" t="s">
        <v>32</v>
      </c>
      <c r="E124" s="102" t="s">
        <v>167</v>
      </c>
      <c r="F124" s="120" t="s">
        <v>168</v>
      </c>
      <c r="G124" s="120">
        <v>15</v>
      </c>
      <c r="H124" s="121">
        <v>30</v>
      </c>
      <c r="I124" s="154">
        <v>34495</v>
      </c>
      <c r="J124" s="123">
        <v>2008</v>
      </c>
      <c r="K124" s="123">
        <v>1405</v>
      </c>
      <c r="L124" s="123">
        <f t="shared" si="3"/>
        <v>22480</v>
      </c>
      <c r="M124" s="124" t="s">
        <v>67</v>
      </c>
    </row>
    <row r="125" spans="1:13" ht="27" customHeight="1">
      <c r="A125" s="117">
        <v>121</v>
      </c>
      <c r="B125" s="118" t="s">
        <v>156</v>
      </c>
      <c r="C125" s="125" t="s">
        <v>525</v>
      </c>
      <c r="D125" s="118" t="s">
        <v>32</v>
      </c>
      <c r="E125" s="102" t="s">
        <v>169</v>
      </c>
      <c r="F125" s="120" t="s">
        <v>19</v>
      </c>
      <c r="G125" s="120">
        <v>11</v>
      </c>
      <c r="H125" s="121">
        <v>22</v>
      </c>
      <c r="I125" s="154">
        <v>25515</v>
      </c>
      <c r="J125" s="123">
        <v>2007</v>
      </c>
      <c r="K125" s="123">
        <v>2000</v>
      </c>
      <c r="L125" s="123">
        <f t="shared" si="3"/>
        <v>32000</v>
      </c>
      <c r="M125" s="124" t="s">
        <v>67</v>
      </c>
    </row>
    <row r="126" spans="1:13" ht="27" customHeight="1">
      <c r="A126" s="117">
        <v>122</v>
      </c>
      <c r="B126" s="118" t="s">
        <v>156</v>
      </c>
      <c r="C126" s="125" t="s">
        <v>526</v>
      </c>
      <c r="D126" s="118" t="s">
        <v>32</v>
      </c>
      <c r="E126" s="102" t="s">
        <v>527</v>
      </c>
      <c r="F126" s="123" t="s">
        <v>97</v>
      </c>
      <c r="G126" s="123">
        <v>2</v>
      </c>
      <c r="H126" s="121">
        <v>6</v>
      </c>
      <c r="I126" s="154">
        <v>16721</v>
      </c>
      <c r="J126" s="123">
        <v>2017</v>
      </c>
      <c r="K126" s="123">
        <v>516</v>
      </c>
      <c r="L126" s="123">
        <f t="shared" si="3"/>
        <v>8256</v>
      </c>
      <c r="M126" s="124" t="s">
        <v>18</v>
      </c>
    </row>
    <row r="127" spans="1:13" ht="27" customHeight="1">
      <c r="A127" s="117">
        <v>123</v>
      </c>
      <c r="B127" s="118" t="s">
        <v>156</v>
      </c>
      <c r="C127" s="125" t="s">
        <v>528</v>
      </c>
      <c r="D127" s="118" t="s">
        <v>32</v>
      </c>
      <c r="E127" s="102" t="s">
        <v>529</v>
      </c>
      <c r="F127" s="123" t="s">
        <v>148</v>
      </c>
      <c r="G127" s="123">
        <v>18</v>
      </c>
      <c r="H127" s="121">
        <v>26</v>
      </c>
      <c r="I127" s="154">
        <v>33768</v>
      </c>
      <c r="J127" s="123">
        <v>2010</v>
      </c>
      <c r="K127" s="123">
        <v>678</v>
      </c>
      <c r="L127" s="123">
        <f t="shared" si="3"/>
        <v>10848</v>
      </c>
      <c r="M127" s="124" t="s">
        <v>21</v>
      </c>
    </row>
    <row r="128" spans="1:13" ht="27" customHeight="1">
      <c r="A128" s="117">
        <v>124</v>
      </c>
      <c r="B128" s="118" t="s">
        <v>156</v>
      </c>
      <c r="C128" s="125" t="s">
        <v>530</v>
      </c>
      <c r="D128" s="118" t="s">
        <v>32</v>
      </c>
      <c r="E128" s="102" t="s">
        <v>531</v>
      </c>
      <c r="F128" s="123" t="s">
        <v>75</v>
      </c>
      <c r="G128" s="123" t="s">
        <v>170</v>
      </c>
      <c r="H128" s="121">
        <v>16</v>
      </c>
      <c r="I128" s="154">
        <v>32793</v>
      </c>
      <c r="J128" s="123">
        <v>2003</v>
      </c>
      <c r="K128" s="123">
        <v>874</v>
      </c>
      <c r="L128" s="123">
        <f t="shared" si="3"/>
        <v>13984</v>
      </c>
      <c r="M128" s="124" t="s">
        <v>21</v>
      </c>
    </row>
    <row r="129" spans="1:13" ht="27" customHeight="1">
      <c r="A129" s="117">
        <v>125</v>
      </c>
      <c r="B129" s="118" t="s">
        <v>156</v>
      </c>
      <c r="C129" s="125" t="s">
        <v>532</v>
      </c>
      <c r="D129" s="118" t="s">
        <v>32</v>
      </c>
      <c r="E129" s="102" t="s">
        <v>533</v>
      </c>
      <c r="F129" s="123" t="s">
        <v>148</v>
      </c>
      <c r="G129" s="123">
        <v>29</v>
      </c>
      <c r="H129" s="121">
        <v>52</v>
      </c>
      <c r="I129" s="154">
        <v>32035</v>
      </c>
      <c r="J129" s="123">
        <v>2012</v>
      </c>
      <c r="K129" s="123">
        <v>1080</v>
      </c>
      <c r="L129" s="123">
        <f t="shared" si="3"/>
        <v>17280</v>
      </c>
      <c r="M129" s="124" t="s">
        <v>21</v>
      </c>
    </row>
    <row r="130" spans="1:13" ht="27" customHeight="1">
      <c r="A130" s="117">
        <v>126</v>
      </c>
      <c r="B130" s="118" t="s">
        <v>156</v>
      </c>
      <c r="C130" s="125" t="s">
        <v>534</v>
      </c>
      <c r="D130" s="118" t="s">
        <v>32</v>
      </c>
      <c r="E130" s="102" t="s">
        <v>171</v>
      </c>
      <c r="F130" s="123" t="s">
        <v>148</v>
      </c>
      <c r="G130" s="123" t="s">
        <v>34</v>
      </c>
      <c r="H130" s="121">
        <v>79</v>
      </c>
      <c r="I130" s="154">
        <v>14852</v>
      </c>
      <c r="J130" s="123">
        <v>2007</v>
      </c>
      <c r="K130" s="123">
        <v>6000</v>
      </c>
      <c r="L130" s="123">
        <f t="shared" si="3"/>
        <v>96000</v>
      </c>
      <c r="M130" s="124" t="s">
        <v>21</v>
      </c>
    </row>
    <row r="131" spans="1:13" ht="27" customHeight="1">
      <c r="A131" s="117">
        <v>127</v>
      </c>
      <c r="B131" s="118" t="s">
        <v>156</v>
      </c>
      <c r="C131" s="125" t="s">
        <v>535</v>
      </c>
      <c r="D131" s="118" t="s">
        <v>32</v>
      </c>
      <c r="E131" s="102" t="s">
        <v>172</v>
      </c>
      <c r="F131" s="123" t="s">
        <v>90</v>
      </c>
      <c r="G131" s="123" t="s">
        <v>173</v>
      </c>
      <c r="H131" s="121">
        <v>10</v>
      </c>
      <c r="I131" s="154">
        <v>12000</v>
      </c>
      <c r="J131" s="123">
        <v>2011</v>
      </c>
      <c r="K131" s="123">
        <v>306</v>
      </c>
      <c r="L131" s="123">
        <f t="shared" si="3"/>
        <v>4896</v>
      </c>
      <c r="M131" s="124" t="s">
        <v>21</v>
      </c>
    </row>
    <row r="132" spans="1:13" ht="27" customHeight="1">
      <c r="A132" s="117">
        <v>128</v>
      </c>
      <c r="B132" s="118" t="s">
        <v>156</v>
      </c>
      <c r="C132" s="125" t="s">
        <v>536</v>
      </c>
      <c r="D132" s="118" t="s">
        <v>32</v>
      </c>
      <c r="E132" s="102" t="s">
        <v>537</v>
      </c>
      <c r="F132" s="123" t="s">
        <v>35</v>
      </c>
      <c r="G132" s="123" t="s">
        <v>28</v>
      </c>
      <c r="H132" s="121">
        <v>6</v>
      </c>
      <c r="I132" s="154">
        <v>17884</v>
      </c>
      <c r="J132" s="123">
        <v>1999</v>
      </c>
      <c r="K132" s="123">
        <v>128</v>
      </c>
      <c r="L132" s="123">
        <f t="shared" si="3"/>
        <v>2048</v>
      </c>
      <c r="M132" s="124" t="s">
        <v>21</v>
      </c>
    </row>
    <row r="133" spans="1:13" ht="27" customHeight="1">
      <c r="A133" s="117">
        <v>129</v>
      </c>
      <c r="B133" s="118" t="s">
        <v>156</v>
      </c>
      <c r="C133" s="125" t="s">
        <v>538</v>
      </c>
      <c r="D133" s="118" t="s">
        <v>32</v>
      </c>
      <c r="E133" s="102" t="s">
        <v>174</v>
      </c>
      <c r="F133" s="123" t="s">
        <v>19</v>
      </c>
      <c r="G133" s="144">
        <v>27</v>
      </c>
      <c r="H133" s="121">
        <v>45</v>
      </c>
      <c r="I133" s="154">
        <v>30121</v>
      </c>
      <c r="J133" s="123">
        <v>2006</v>
      </c>
      <c r="K133" s="123" t="s">
        <v>31</v>
      </c>
      <c r="L133" s="123" t="s">
        <v>31</v>
      </c>
      <c r="M133" s="124" t="s">
        <v>31</v>
      </c>
    </row>
    <row r="134" spans="1:13" ht="27" customHeight="1">
      <c r="A134" s="117">
        <v>130</v>
      </c>
      <c r="B134" s="118" t="s">
        <v>156</v>
      </c>
      <c r="C134" s="125" t="s">
        <v>539</v>
      </c>
      <c r="D134" s="118" t="s">
        <v>32</v>
      </c>
      <c r="E134" s="102" t="s">
        <v>175</v>
      </c>
      <c r="F134" s="123" t="s">
        <v>71</v>
      </c>
      <c r="G134" s="123" t="s">
        <v>176</v>
      </c>
      <c r="H134" s="121">
        <v>79</v>
      </c>
      <c r="I134" s="154">
        <v>29891</v>
      </c>
      <c r="J134" s="123">
        <v>2008</v>
      </c>
      <c r="K134" s="123" t="s">
        <v>31</v>
      </c>
      <c r="L134" s="123" t="s">
        <v>31</v>
      </c>
      <c r="M134" s="124" t="s">
        <v>31</v>
      </c>
    </row>
    <row r="135" spans="1:13" ht="27" customHeight="1">
      <c r="A135" s="117">
        <v>131</v>
      </c>
      <c r="B135" s="118" t="s">
        <v>156</v>
      </c>
      <c r="C135" s="128" t="s">
        <v>177</v>
      </c>
      <c r="D135" s="127" t="s">
        <v>16</v>
      </c>
      <c r="E135" s="129" t="s">
        <v>540</v>
      </c>
      <c r="F135" s="120" t="s">
        <v>178</v>
      </c>
      <c r="G135" s="120">
        <v>1</v>
      </c>
      <c r="H135" s="121">
        <v>2</v>
      </c>
      <c r="I135" s="154" t="s">
        <v>179</v>
      </c>
      <c r="J135" s="122" t="s">
        <v>31</v>
      </c>
      <c r="K135" s="123">
        <v>2000</v>
      </c>
      <c r="L135" s="126">
        <v>32000</v>
      </c>
      <c r="M135" s="124" t="s">
        <v>31</v>
      </c>
    </row>
    <row r="136" spans="1:13" ht="27" customHeight="1">
      <c r="A136" s="117">
        <v>132</v>
      </c>
      <c r="B136" s="118" t="s">
        <v>156</v>
      </c>
      <c r="C136" s="125" t="s">
        <v>180</v>
      </c>
      <c r="D136" s="118" t="s">
        <v>32</v>
      </c>
      <c r="E136" s="102" t="s">
        <v>181</v>
      </c>
      <c r="F136" s="123" t="s">
        <v>182</v>
      </c>
      <c r="G136" s="123" t="s">
        <v>57</v>
      </c>
      <c r="H136" s="121">
        <v>18</v>
      </c>
      <c r="I136" s="154">
        <v>35000</v>
      </c>
      <c r="J136" s="123">
        <v>2008</v>
      </c>
      <c r="K136" s="123">
        <v>660</v>
      </c>
      <c r="L136" s="123">
        <f>K136*16</f>
        <v>10560</v>
      </c>
      <c r="M136" s="124" t="s">
        <v>31</v>
      </c>
    </row>
    <row r="137" spans="1:13" ht="27" customHeight="1">
      <c r="A137" s="117">
        <v>133</v>
      </c>
      <c r="B137" s="118" t="s">
        <v>156</v>
      </c>
      <c r="C137" s="125" t="s">
        <v>541</v>
      </c>
      <c r="D137" s="118" t="s">
        <v>32</v>
      </c>
      <c r="E137" s="102" t="s">
        <v>183</v>
      </c>
      <c r="F137" s="123" t="s">
        <v>154</v>
      </c>
      <c r="G137" s="123" t="s">
        <v>97</v>
      </c>
      <c r="H137" s="121">
        <v>26</v>
      </c>
      <c r="I137" s="154">
        <v>31046</v>
      </c>
      <c r="J137" s="117">
        <v>1999</v>
      </c>
      <c r="K137" s="123">
        <v>1350</v>
      </c>
      <c r="L137" s="123">
        <f>K137*16</f>
        <v>21600</v>
      </c>
      <c r="M137" s="124" t="s">
        <v>31</v>
      </c>
    </row>
    <row r="138" spans="1:13" ht="27" customHeight="1">
      <c r="A138" s="117">
        <v>134</v>
      </c>
      <c r="B138" s="118" t="s">
        <v>156</v>
      </c>
      <c r="C138" s="125" t="s">
        <v>542</v>
      </c>
      <c r="D138" s="118" t="s">
        <v>32</v>
      </c>
      <c r="E138" s="102" t="s">
        <v>184</v>
      </c>
      <c r="F138" s="123" t="s">
        <v>58</v>
      </c>
      <c r="G138" s="123">
        <v>34</v>
      </c>
      <c r="H138" s="121">
        <v>69</v>
      </c>
      <c r="I138" s="154">
        <v>35828</v>
      </c>
      <c r="J138" s="123">
        <v>2006</v>
      </c>
      <c r="K138" s="123">
        <v>1140</v>
      </c>
      <c r="L138" s="123">
        <f>K138*16</f>
        <v>18240</v>
      </c>
      <c r="M138" s="124" t="s">
        <v>31</v>
      </c>
    </row>
    <row r="139" spans="1:13" ht="27" customHeight="1">
      <c r="A139" s="117">
        <v>135</v>
      </c>
      <c r="B139" s="118" t="s">
        <v>156</v>
      </c>
      <c r="C139" s="141" t="s">
        <v>543</v>
      </c>
      <c r="D139" s="118" t="s">
        <v>32</v>
      </c>
      <c r="E139" s="142" t="s">
        <v>544</v>
      </c>
      <c r="F139" s="138" t="s">
        <v>58</v>
      </c>
      <c r="G139" s="138">
        <v>12</v>
      </c>
      <c r="H139" s="139">
        <v>16</v>
      </c>
      <c r="I139" s="154">
        <v>30768</v>
      </c>
      <c r="J139" s="123">
        <v>2006</v>
      </c>
      <c r="K139" s="138">
        <v>98</v>
      </c>
      <c r="L139" s="138">
        <f>K139*16</f>
        <v>1568</v>
      </c>
      <c r="M139" s="124" t="s">
        <v>31</v>
      </c>
    </row>
    <row r="140" spans="1:13" s="85" customFormat="1" ht="27" customHeight="1">
      <c r="A140" s="117">
        <v>136</v>
      </c>
      <c r="B140" s="118" t="s">
        <v>156</v>
      </c>
      <c r="C140" s="141" t="s">
        <v>545</v>
      </c>
      <c r="D140" s="118" t="s">
        <v>32</v>
      </c>
      <c r="E140" s="142" t="s">
        <v>546</v>
      </c>
      <c r="F140" s="138" t="s">
        <v>201</v>
      </c>
      <c r="G140" s="138">
        <v>7</v>
      </c>
      <c r="H140" s="139">
        <v>14</v>
      </c>
      <c r="I140" s="154">
        <v>39751</v>
      </c>
      <c r="J140" s="123">
        <v>2014</v>
      </c>
      <c r="K140" s="138">
        <v>872</v>
      </c>
      <c r="L140" s="138">
        <f>K140*16</f>
        <v>13952</v>
      </c>
      <c r="M140" s="124" t="s">
        <v>31</v>
      </c>
    </row>
    <row r="141" spans="1:13" s="85" customFormat="1" ht="27" customHeight="1">
      <c r="A141" s="117">
        <v>137</v>
      </c>
      <c r="B141" s="118" t="s">
        <v>156</v>
      </c>
      <c r="C141" s="141" t="s">
        <v>547</v>
      </c>
      <c r="D141" s="118" t="s">
        <v>32</v>
      </c>
      <c r="E141" s="142" t="s">
        <v>548</v>
      </c>
      <c r="F141" s="138" t="s">
        <v>549</v>
      </c>
      <c r="G141" s="138">
        <v>24</v>
      </c>
      <c r="H141" s="139">
        <v>33</v>
      </c>
      <c r="I141" s="154">
        <v>36654</v>
      </c>
      <c r="J141" s="123">
        <v>2008</v>
      </c>
      <c r="K141" s="118" t="s">
        <v>31</v>
      </c>
      <c r="L141" s="118" t="s">
        <v>31</v>
      </c>
      <c r="M141" s="124" t="s">
        <v>31</v>
      </c>
    </row>
    <row r="142" spans="1:13" s="85" customFormat="1" ht="27" customHeight="1">
      <c r="A142" s="117">
        <v>138</v>
      </c>
      <c r="B142" s="118" t="s">
        <v>550</v>
      </c>
      <c r="C142" s="134" t="s">
        <v>551</v>
      </c>
      <c r="D142" s="118" t="s">
        <v>32</v>
      </c>
      <c r="E142" s="133" t="s">
        <v>552</v>
      </c>
      <c r="F142" s="123" t="s">
        <v>553</v>
      </c>
      <c r="G142" s="123">
        <v>5</v>
      </c>
      <c r="H142" s="121">
        <v>5</v>
      </c>
      <c r="I142" s="154">
        <v>24491</v>
      </c>
      <c r="J142" s="123">
        <v>1999</v>
      </c>
      <c r="K142" s="123" t="s">
        <v>31</v>
      </c>
      <c r="L142" s="123" t="s">
        <v>31</v>
      </c>
      <c r="M142" s="149" t="s">
        <v>31</v>
      </c>
    </row>
    <row r="143" spans="1:13" s="85" customFormat="1" ht="27" customHeight="1">
      <c r="A143" s="117">
        <v>139</v>
      </c>
      <c r="B143" s="118" t="s">
        <v>550</v>
      </c>
      <c r="C143" s="134" t="s">
        <v>554</v>
      </c>
      <c r="D143" s="118" t="s">
        <v>32</v>
      </c>
      <c r="E143" s="133" t="s">
        <v>555</v>
      </c>
      <c r="F143" s="123" t="s">
        <v>556</v>
      </c>
      <c r="G143" s="123">
        <v>7</v>
      </c>
      <c r="H143" s="121">
        <v>14</v>
      </c>
      <c r="I143" s="154">
        <v>38244</v>
      </c>
      <c r="J143" s="123">
        <v>2001</v>
      </c>
      <c r="K143" s="123">
        <v>1000</v>
      </c>
      <c r="L143" s="123">
        <f t="shared" ref="L143:L159" si="4">K143*16</f>
        <v>16000</v>
      </c>
      <c r="M143" s="149" t="s">
        <v>31</v>
      </c>
    </row>
    <row r="144" spans="1:13" ht="27" customHeight="1">
      <c r="A144" s="117">
        <v>140</v>
      </c>
      <c r="B144" s="118" t="s">
        <v>186</v>
      </c>
      <c r="C144" s="125" t="s">
        <v>557</v>
      </c>
      <c r="D144" s="118" t="s">
        <v>32</v>
      </c>
      <c r="E144" s="102" t="s">
        <v>187</v>
      </c>
      <c r="F144" s="123" t="s">
        <v>148</v>
      </c>
      <c r="G144" s="123">
        <v>39</v>
      </c>
      <c r="H144" s="121">
        <v>51</v>
      </c>
      <c r="I144" s="154">
        <v>34238</v>
      </c>
      <c r="J144" s="123">
        <v>2003</v>
      </c>
      <c r="K144" s="123">
        <v>3900</v>
      </c>
      <c r="L144" s="123">
        <f t="shared" si="4"/>
        <v>62400</v>
      </c>
      <c r="M144" s="124" t="s">
        <v>67</v>
      </c>
    </row>
    <row r="145" spans="1:13" ht="27" customHeight="1">
      <c r="A145" s="117">
        <v>141</v>
      </c>
      <c r="B145" s="118" t="s">
        <v>186</v>
      </c>
      <c r="C145" s="125" t="s">
        <v>558</v>
      </c>
      <c r="D145" s="118" t="s">
        <v>32</v>
      </c>
      <c r="E145" s="102" t="s">
        <v>188</v>
      </c>
      <c r="F145" s="123" t="s">
        <v>69</v>
      </c>
      <c r="G145" s="123">
        <v>4</v>
      </c>
      <c r="H145" s="121">
        <v>8</v>
      </c>
      <c r="I145" s="154">
        <v>30833</v>
      </c>
      <c r="J145" s="123">
        <v>2014</v>
      </c>
      <c r="K145" s="123">
        <v>720</v>
      </c>
      <c r="L145" s="123">
        <f t="shared" si="4"/>
        <v>11520</v>
      </c>
      <c r="M145" s="124" t="s">
        <v>67</v>
      </c>
    </row>
    <row r="146" spans="1:13" ht="27" customHeight="1">
      <c r="A146" s="117">
        <v>142</v>
      </c>
      <c r="B146" s="118" t="s">
        <v>186</v>
      </c>
      <c r="C146" s="125" t="s">
        <v>559</v>
      </c>
      <c r="D146" s="118" t="s">
        <v>32</v>
      </c>
      <c r="E146" s="102" t="s">
        <v>560</v>
      </c>
      <c r="F146" s="123" t="s">
        <v>77</v>
      </c>
      <c r="G146" s="123">
        <v>7</v>
      </c>
      <c r="H146" s="121">
        <v>18</v>
      </c>
      <c r="I146" s="154">
        <v>30424</v>
      </c>
      <c r="J146" s="123">
        <v>2007</v>
      </c>
      <c r="K146" s="123">
        <v>1500</v>
      </c>
      <c r="L146" s="123">
        <f t="shared" si="4"/>
        <v>24000</v>
      </c>
      <c r="M146" s="124" t="s">
        <v>31</v>
      </c>
    </row>
    <row r="147" spans="1:13" ht="27" customHeight="1">
      <c r="A147" s="117">
        <v>143</v>
      </c>
      <c r="B147" s="118" t="s">
        <v>186</v>
      </c>
      <c r="C147" s="125" t="s">
        <v>561</v>
      </c>
      <c r="D147" s="118" t="s">
        <v>562</v>
      </c>
      <c r="E147" s="102" t="s">
        <v>560</v>
      </c>
      <c r="F147" s="123"/>
      <c r="G147" s="123"/>
      <c r="H147" s="121">
        <v>3</v>
      </c>
      <c r="I147" s="154"/>
      <c r="J147" s="123"/>
      <c r="K147" s="123"/>
      <c r="L147" s="123"/>
      <c r="M147" s="124"/>
    </row>
    <row r="148" spans="1:13" ht="27" customHeight="1">
      <c r="A148" s="117">
        <v>144</v>
      </c>
      <c r="B148" s="118" t="s">
        <v>186</v>
      </c>
      <c r="C148" s="125" t="s">
        <v>563</v>
      </c>
      <c r="D148" s="118" t="s">
        <v>564</v>
      </c>
      <c r="E148" s="102" t="s">
        <v>565</v>
      </c>
      <c r="F148" s="123" t="s">
        <v>77</v>
      </c>
      <c r="G148" s="123">
        <v>31</v>
      </c>
      <c r="H148" s="121">
        <v>70</v>
      </c>
      <c r="I148" s="154">
        <v>38031</v>
      </c>
      <c r="J148" s="123">
        <v>2005</v>
      </c>
      <c r="K148" s="123">
        <v>3600</v>
      </c>
      <c r="L148" s="123">
        <f t="shared" si="4"/>
        <v>57600</v>
      </c>
      <c r="M148" s="124" t="s">
        <v>31</v>
      </c>
    </row>
    <row r="149" spans="1:13" ht="27" customHeight="1">
      <c r="A149" s="117">
        <v>145</v>
      </c>
      <c r="B149" s="118" t="s">
        <v>186</v>
      </c>
      <c r="C149" s="125" t="s">
        <v>566</v>
      </c>
      <c r="D149" s="118" t="s">
        <v>32</v>
      </c>
      <c r="E149" s="102" t="s">
        <v>567</v>
      </c>
      <c r="F149" s="123" t="s">
        <v>69</v>
      </c>
      <c r="G149" s="123">
        <v>6</v>
      </c>
      <c r="H149" s="121">
        <v>16</v>
      </c>
      <c r="I149" s="154">
        <v>32580</v>
      </c>
      <c r="J149" s="123">
        <v>2013</v>
      </c>
      <c r="K149" s="123">
        <v>165</v>
      </c>
      <c r="L149" s="123">
        <f t="shared" si="4"/>
        <v>2640</v>
      </c>
      <c r="M149" s="124" t="s">
        <v>31</v>
      </c>
    </row>
    <row r="150" spans="1:13" ht="27" customHeight="1">
      <c r="A150" s="117">
        <v>146</v>
      </c>
      <c r="B150" s="118" t="s">
        <v>189</v>
      </c>
      <c r="C150" s="125" t="s">
        <v>568</v>
      </c>
      <c r="D150" s="118" t="s">
        <v>32</v>
      </c>
      <c r="E150" s="102" t="s">
        <v>190</v>
      </c>
      <c r="F150" s="123" t="s">
        <v>191</v>
      </c>
      <c r="G150" s="123">
        <v>6</v>
      </c>
      <c r="H150" s="121">
        <v>13</v>
      </c>
      <c r="I150" s="154">
        <v>38386</v>
      </c>
      <c r="J150" s="123">
        <v>2012</v>
      </c>
      <c r="K150" s="123">
        <v>4600</v>
      </c>
      <c r="L150" s="123">
        <f t="shared" si="4"/>
        <v>73600</v>
      </c>
      <c r="M150" s="124" t="s">
        <v>18</v>
      </c>
    </row>
    <row r="151" spans="1:13" ht="27" customHeight="1">
      <c r="A151" s="117">
        <v>147</v>
      </c>
      <c r="B151" s="118" t="s">
        <v>189</v>
      </c>
      <c r="C151" s="125" t="s">
        <v>569</v>
      </c>
      <c r="D151" s="118" t="s">
        <v>32</v>
      </c>
      <c r="E151" s="102" t="s">
        <v>570</v>
      </c>
      <c r="F151" s="123" t="s">
        <v>86</v>
      </c>
      <c r="G151" s="123">
        <v>21</v>
      </c>
      <c r="H151" s="121">
        <v>23</v>
      </c>
      <c r="I151" s="154">
        <v>34565</v>
      </c>
      <c r="J151" s="123">
        <v>2012</v>
      </c>
      <c r="K151" s="123">
        <v>960</v>
      </c>
      <c r="L151" s="123">
        <f t="shared" si="4"/>
        <v>15360</v>
      </c>
      <c r="M151" s="124" t="s">
        <v>18</v>
      </c>
    </row>
    <row r="152" spans="1:13" ht="27" customHeight="1">
      <c r="A152" s="117">
        <v>148</v>
      </c>
      <c r="B152" s="118" t="s">
        <v>189</v>
      </c>
      <c r="C152" s="125" t="s">
        <v>571</v>
      </c>
      <c r="D152" s="118" t="s">
        <v>32</v>
      </c>
      <c r="E152" s="102" t="s">
        <v>192</v>
      </c>
      <c r="F152" s="123" t="s">
        <v>182</v>
      </c>
      <c r="G152" s="123">
        <v>92</v>
      </c>
      <c r="H152" s="121">
        <v>117</v>
      </c>
      <c r="I152" s="154">
        <v>25716</v>
      </c>
      <c r="J152" s="123">
        <v>2000</v>
      </c>
      <c r="K152" s="123">
        <v>9000</v>
      </c>
      <c r="L152" s="123">
        <f t="shared" si="4"/>
        <v>144000</v>
      </c>
      <c r="M152" s="124" t="s">
        <v>31</v>
      </c>
    </row>
    <row r="153" spans="1:13" ht="27" customHeight="1">
      <c r="A153" s="117">
        <v>149</v>
      </c>
      <c r="B153" s="118" t="s">
        <v>193</v>
      </c>
      <c r="C153" s="125" t="s">
        <v>572</v>
      </c>
      <c r="D153" s="118" t="s">
        <v>32</v>
      </c>
      <c r="E153" s="102" t="s">
        <v>194</v>
      </c>
      <c r="F153" s="123" t="s">
        <v>195</v>
      </c>
      <c r="G153" s="123">
        <v>32</v>
      </c>
      <c r="H153" s="121">
        <v>55</v>
      </c>
      <c r="I153" s="154">
        <v>18575</v>
      </c>
      <c r="J153" s="123">
        <v>2012</v>
      </c>
      <c r="K153" s="123">
        <v>77</v>
      </c>
      <c r="L153" s="123">
        <f t="shared" si="4"/>
        <v>1232</v>
      </c>
      <c r="M153" s="124" t="s">
        <v>67</v>
      </c>
    </row>
    <row r="154" spans="1:13" ht="27" customHeight="1">
      <c r="A154" s="117">
        <v>150</v>
      </c>
      <c r="B154" s="118" t="s">
        <v>193</v>
      </c>
      <c r="C154" s="125" t="s">
        <v>573</v>
      </c>
      <c r="D154" s="118" t="s">
        <v>32</v>
      </c>
      <c r="E154" s="102" t="s">
        <v>574</v>
      </c>
      <c r="F154" s="123" t="s">
        <v>196</v>
      </c>
      <c r="G154" s="123" t="s">
        <v>197</v>
      </c>
      <c r="H154" s="121">
        <v>92</v>
      </c>
      <c r="I154" s="154">
        <v>16208</v>
      </c>
      <c r="J154" s="123">
        <v>2005</v>
      </c>
      <c r="K154" s="123">
        <v>523</v>
      </c>
      <c r="L154" s="123">
        <f t="shared" si="4"/>
        <v>8368</v>
      </c>
      <c r="M154" s="124" t="s">
        <v>21</v>
      </c>
    </row>
    <row r="155" spans="1:13" ht="27" customHeight="1">
      <c r="A155" s="117">
        <v>151</v>
      </c>
      <c r="B155" s="118" t="s">
        <v>193</v>
      </c>
      <c r="C155" s="125" t="s">
        <v>575</v>
      </c>
      <c r="D155" s="118" t="s">
        <v>32</v>
      </c>
      <c r="E155" s="102" t="s">
        <v>576</v>
      </c>
      <c r="F155" s="123" t="s">
        <v>198</v>
      </c>
      <c r="G155" s="123">
        <v>11</v>
      </c>
      <c r="H155" s="121">
        <v>11</v>
      </c>
      <c r="I155" s="154">
        <v>24273</v>
      </c>
      <c r="J155" s="123">
        <v>2014</v>
      </c>
      <c r="K155" s="123">
        <v>1000</v>
      </c>
      <c r="L155" s="123">
        <f t="shared" si="4"/>
        <v>16000</v>
      </c>
      <c r="M155" s="124" t="s">
        <v>31</v>
      </c>
    </row>
    <row r="156" spans="1:13" ht="27" customHeight="1">
      <c r="A156" s="117">
        <v>152</v>
      </c>
      <c r="B156" s="118" t="s">
        <v>193</v>
      </c>
      <c r="C156" s="125" t="s">
        <v>577</v>
      </c>
      <c r="D156" s="118" t="s">
        <v>32</v>
      </c>
      <c r="E156" s="102" t="s">
        <v>578</v>
      </c>
      <c r="F156" s="123" t="s">
        <v>182</v>
      </c>
      <c r="G156" s="123" t="s">
        <v>160</v>
      </c>
      <c r="H156" s="121">
        <v>70</v>
      </c>
      <c r="I156" s="154">
        <v>21358</v>
      </c>
      <c r="J156" s="123">
        <v>2012</v>
      </c>
      <c r="K156" s="123">
        <v>1104</v>
      </c>
      <c r="L156" s="123">
        <f t="shared" si="4"/>
        <v>17664</v>
      </c>
      <c r="M156" s="124" t="s">
        <v>31</v>
      </c>
    </row>
    <row r="157" spans="1:13" ht="27" customHeight="1">
      <c r="A157" s="117">
        <v>153</v>
      </c>
      <c r="B157" s="118" t="s">
        <v>193</v>
      </c>
      <c r="C157" s="119" t="s">
        <v>579</v>
      </c>
      <c r="D157" s="118" t="s">
        <v>32</v>
      </c>
      <c r="E157" s="102" t="s">
        <v>580</v>
      </c>
      <c r="F157" s="123" t="s">
        <v>199</v>
      </c>
      <c r="G157" s="123">
        <v>19</v>
      </c>
      <c r="H157" s="135">
        <v>19</v>
      </c>
      <c r="I157" s="154">
        <v>16500</v>
      </c>
      <c r="J157" s="123">
        <v>2013</v>
      </c>
      <c r="K157" s="123">
        <v>1711</v>
      </c>
      <c r="L157" s="123">
        <f t="shared" si="4"/>
        <v>27376</v>
      </c>
      <c r="M157" s="124" t="s">
        <v>31</v>
      </c>
    </row>
    <row r="158" spans="1:13" ht="27" customHeight="1">
      <c r="A158" s="117">
        <v>154</v>
      </c>
      <c r="B158" s="118" t="s">
        <v>193</v>
      </c>
      <c r="C158" s="119" t="s">
        <v>581</v>
      </c>
      <c r="D158" s="118" t="s">
        <v>32</v>
      </c>
      <c r="E158" s="102" t="s">
        <v>582</v>
      </c>
      <c r="F158" s="123" t="s">
        <v>200</v>
      </c>
      <c r="G158" s="123">
        <v>38</v>
      </c>
      <c r="H158" s="135">
        <v>74</v>
      </c>
      <c r="I158" s="154">
        <v>22000</v>
      </c>
      <c r="J158" s="123">
        <v>2011</v>
      </c>
      <c r="K158" s="123">
        <v>3348</v>
      </c>
      <c r="L158" s="123">
        <f t="shared" si="4"/>
        <v>53568</v>
      </c>
      <c r="M158" s="124" t="s">
        <v>31</v>
      </c>
    </row>
    <row r="159" spans="1:13" ht="27" customHeight="1">
      <c r="A159" s="117">
        <v>155</v>
      </c>
      <c r="B159" s="118" t="s">
        <v>193</v>
      </c>
      <c r="C159" s="119" t="s">
        <v>583</v>
      </c>
      <c r="D159" s="118" t="s">
        <v>32</v>
      </c>
      <c r="E159" s="102" t="s">
        <v>584</v>
      </c>
      <c r="F159" s="123" t="s">
        <v>182</v>
      </c>
      <c r="G159" s="123">
        <v>39</v>
      </c>
      <c r="H159" s="135">
        <v>61</v>
      </c>
      <c r="I159" s="154">
        <v>15478</v>
      </c>
      <c r="J159" s="123">
        <v>2007</v>
      </c>
      <c r="K159" s="123">
        <v>3700</v>
      </c>
      <c r="L159" s="123">
        <f t="shared" si="4"/>
        <v>59200</v>
      </c>
      <c r="M159" s="124" t="s">
        <v>31</v>
      </c>
    </row>
    <row r="160" spans="1:13" ht="27" customHeight="1">
      <c r="A160" s="117">
        <v>156</v>
      </c>
      <c r="B160" s="118" t="s">
        <v>193</v>
      </c>
      <c r="C160" s="119" t="s">
        <v>585</v>
      </c>
      <c r="D160" s="118" t="s">
        <v>32</v>
      </c>
      <c r="E160" s="102" t="s">
        <v>586</v>
      </c>
      <c r="F160" s="123" t="s">
        <v>58</v>
      </c>
      <c r="G160" s="123">
        <v>14</v>
      </c>
      <c r="H160" s="135">
        <v>28</v>
      </c>
      <c r="I160" s="154">
        <v>21000</v>
      </c>
      <c r="J160" s="123">
        <v>2012</v>
      </c>
      <c r="K160" s="123" t="s">
        <v>31</v>
      </c>
      <c r="L160" s="123" t="s">
        <v>31</v>
      </c>
      <c r="M160" s="124" t="s">
        <v>31</v>
      </c>
    </row>
    <row r="161" spans="1:13" ht="27" customHeight="1">
      <c r="A161" s="117">
        <v>157</v>
      </c>
      <c r="B161" s="118" t="s">
        <v>193</v>
      </c>
      <c r="C161" s="119" t="s">
        <v>587</v>
      </c>
      <c r="D161" s="118" t="s">
        <v>32</v>
      </c>
      <c r="E161" s="102" t="s">
        <v>588</v>
      </c>
      <c r="F161" s="123" t="s">
        <v>201</v>
      </c>
      <c r="G161" s="123">
        <v>6</v>
      </c>
      <c r="H161" s="135">
        <v>6</v>
      </c>
      <c r="I161" s="154">
        <v>23000</v>
      </c>
      <c r="J161" s="123">
        <v>2014</v>
      </c>
      <c r="K161" s="123">
        <v>4175</v>
      </c>
      <c r="L161" s="123">
        <f t="shared" ref="L161:L169" si="5">K161*16</f>
        <v>66800</v>
      </c>
      <c r="M161" s="124" t="s">
        <v>31</v>
      </c>
    </row>
    <row r="162" spans="1:13" ht="27" customHeight="1">
      <c r="A162" s="117">
        <v>158</v>
      </c>
      <c r="B162" s="118" t="s">
        <v>193</v>
      </c>
      <c r="C162" s="119" t="s">
        <v>589</v>
      </c>
      <c r="D162" s="118" t="s">
        <v>32</v>
      </c>
      <c r="E162" s="102" t="s">
        <v>590</v>
      </c>
      <c r="F162" s="123" t="s">
        <v>202</v>
      </c>
      <c r="G162" s="123">
        <v>9</v>
      </c>
      <c r="H162" s="135">
        <v>26</v>
      </c>
      <c r="I162" s="154">
        <v>15000</v>
      </c>
      <c r="J162" s="123">
        <v>2015</v>
      </c>
      <c r="K162" s="123">
        <v>1360</v>
      </c>
      <c r="L162" s="123">
        <f t="shared" si="5"/>
        <v>21760</v>
      </c>
      <c r="M162" s="124" t="s">
        <v>31</v>
      </c>
    </row>
    <row r="163" spans="1:13" ht="27" customHeight="1">
      <c r="A163" s="117">
        <v>159</v>
      </c>
      <c r="B163" s="118" t="s">
        <v>193</v>
      </c>
      <c r="C163" s="119" t="s">
        <v>591</v>
      </c>
      <c r="D163" s="118" t="s">
        <v>32</v>
      </c>
      <c r="E163" s="102" t="s">
        <v>592</v>
      </c>
      <c r="F163" s="123" t="s">
        <v>58</v>
      </c>
      <c r="G163" s="123">
        <v>60</v>
      </c>
      <c r="H163" s="135">
        <v>83</v>
      </c>
      <c r="I163" s="154">
        <v>14675</v>
      </c>
      <c r="J163" s="123">
        <v>2008</v>
      </c>
      <c r="K163" s="123">
        <v>2000</v>
      </c>
      <c r="L163" s="123">
        <f t="shared" si="5"/>
        <v>32000</v>
      </c>
      <c r="M163" s="124" t="s">
        <v>31</v>
      </c>
    </row>
    <row r="164" spans="1:13" ht="27" customHeight="1">
      <c r="A164" s="117">
        <v>160</v>
      </c>
      <c r="B164" s="118" t="s">
        <v>193</v>
      </c>
      <c r="C164" s="134" t="s">
        <v>593</v>
      </c>
      <c r="D164" s="118" t="s">
        <v>32</v>
      </c>
      <c r="E164" s="133" t="s">
        <v>582</v>
      </c>
      <c r="F164" s="123" t="s">
        <v>182</v>
      </c>
      <c r="G164" s="123">
        <v>5</v>
      </c>
      <c r="H164" s="121">
        <v>10</v>
      </c>
      <c r="I164" s="154">
        <v>16704</v>
      </c>
      <c r="J164" s="123">
        <v>2009</v>
      </c>
      <c r="K164" s="123">
        <v>500</v>
      </c>
      <c r="L164" s="123">
        <f t="shared" si="5"/>
        <v>8000</v>
      </c>
      <c r="M164" s="124" t="s">
        <v>31</v>
      </c>
    </row>
    <row r="165" spans="1:13" ht="27" customHeight="1">
      <c r="A165" s="117">
        <v>161</v>
      </c>
      <c r="B165" s="118" t="s">
        <v>193</v>
      </c>
      <c r="C165" s="125" t="s">
        <v>594</v>
      </c>
      <c r="D165" s="118" t="s">
        <v>32</v>
      </c>
      <c r="E165" s="102" t="s">
        <v>595</v>
      </c>
      <c r="F165" s="123" t="s">
        <v>38</v>
      </c>
      <c r="G165" s="123">
        <v>9</v>
      </c>
      <c r="H165" s="121">
        <v>20</v>
      </c>
      <c r="I165" s="154">
        <v>30000</v>
      </c>
      <c r="J165" s="123">
        <v>2014</v>
      </c>
      <c r="K165" s="123">
        <v>763</v>
      </c>
      <c r="L165" s="123">
        <f t="shared" si="5"/>
        <v>12208</v>
      </c>
      <c r="M165" s="124" t="s">
        <v>21</v>
      </c>
    </row>
    <row r="166" spans="1:13" s="85" customFormat="1" ht="27" customHeight="1">
      <c r="A166" s="117">
        <v>162</v>
      </c>
      <c r="B166" s="118" t="s">
        <v>193</v>
      </c>
      <c r="C166" s="134" t="s">
        <v>596</v>
      </c>
      <c r="D166" s="118" t="s">
        <v>32</v>
      </c>
      <c r="E166" s="133" t="s">
        <v>597</v>
      </c>
      <c r="F166" s="123"/>
      <c r="G166" s="123">
        <v>10</v>
      </c>
      <c r="H166" s="121">
        <v>20</v>
      </c>
      <c r="I166" s="154">
        <v>16399</v>
      </c>
      <c r="J166" s="123">
        <v>2012</v>
      </c>
      <c r="K166" s="123">
        <v>1167</v>
      </c>
      <c r="L166" s="123">
        <f>K166*16</f>
        <v>18672</v>
      </c>
      <c r="M166" s="124" t="s">
        <v>31</v>
      </c>
    </row>
    <row r="167" spans="1:13" s="85" customFormat="1" ht="27" customHeight="1">
      <c r="A167" s="117">
        <v>163</v>
      </c>
      <c r="B167" s="118" t="s">
        <v>203</v>
      </c>
      <c r="C167" s="134" t="s">
        <v>598</v>
      </c>
      <c r="D167" s="118" t="s">
        <v>32</v>
      </c>
      <c r="E167" s="133" t="s">
        <v>599</v>
      </c>
      <c r="F167" s="123" t="s">
        <v>600</v>
      </c>
      <c r="G167" s="123">
        <v>10</v>
      </c>
      <c r="H167" s="121">
        <v>34</v>
      </c>
      <c r="I167" s="154">
        <v>24553</v>
      </c>
      <c r="J167" s="123">
        <v>2011</v>
      </c>
      <c r="K167" s="118" t="s">
        <v>31</v>
      </c>
      <c r="L167" s="118" t="s">
        <v>31</v>
      </c>
      <c r="M167" s="124" t="s">
        <v>31</v>
      </c>
    </row>
    <row r="168" spans="1:13" s="85" customFormat="1" ht="27" customHeight="1">
      <c r="A168" s="117">
        <v>164</v>
      </c>
      <c r="B168" s="118" t="s">
        <v>203</v>
      </c>
      <c r="C168" s="134" t="s">
        <v>601</v>
      </c>
      <c r="D168" s="118" t="s">
        <v>32</v>
      </c>
      <c r="E168" s="133" t="s">
        <v>204</v>
      </c>
      <c r="F168" s="123" t="s">
        <v>182</v>
      </c>
      <c r="G168" s="123" t="s">
        <v>205</v>
      </c>
      <c r="H168" s="121">
        <v>136</v>
      </c>
      <c r="I168" s="154">
        <v>10369</v>
      </c>
      <c r="J168" s="123">
        <v>2012</v>
      </c>
      <c r="K168" s="123">
        <v>2643</v>
      </c>
      <c r="L168" s="123">
        <f t="shared" si="5"/>
        <v>42288</v>
      </c>
      <c r="M168" s="124" t="s">
        <v>31</v>
      </c>
    </row>
    <row r="169" spans="1:13" s="85" customFormat="1" ht="27" customHeight="1">
      <c r="A169" s="117">
        <v>165</v>
      </c>
      <c r="B169" s="118" t="s">
        <v>602</v>
      </c>
      <c r="C169" s="134" t="s">
        <v>603</v>
      </c>
      <c r="D169" s="118" t="s">
        <v>32</v>
      </c>
      <c r="E169" s="133" t="s">
        <v>604</v>
      </c>
      <c r="F169" s="123" t="s">
        <v>549</v>
      </c>
      <c r="G169" s="123">
        <v>20</v>
      </c>
      <c r="H169" s="121">
        <v>40</v>
      </c>
      <c r="I169" s="154">
        <v>17090</v>
      </c>
      <c r="J169" s="123">
        <v>2013</v>
      </c>
      <c r="K169" s="123">
        <v>2050</v>
      </c>
      <c r="L169" s="123">
        <f t="shared" si="5"/>
        <v>32800</v>
      </c>
      <c r="M169" s="124" t="s">
        <v>31</v>
      </c>
    </row>
    <row r="170" spans="1:13" ht="27" customHeight="1">
      <c r="A170" s="201" t="s">
        <v>206</v>
      </c>
      <c r="B170" s="201"/>
      <c r="C170" s="201"/>
      <c r="D170" s="201"/>
      <c r="E170" s="201"/>
      <c r="F170" s="201"/>
      <c r="G170" s="145">
        <f>SUM(G6:G164)</f>
        <v>1752</v>
      </c>
      <c r="H170" s="121">
        <f>SUM(H6:H169)</f>
        <v>3877</v>
      </c>
      <c r="I170" s="155"/>
      <c r="J170" s="145"/>
      <c r="K170" s="145"/>
      <c r="L170" s="123"/>
      <c r="M170" s="124"/>
    </row>
    <row r="171" spans="1:13" ht="24.75" customHeight="1">
      <c r="A171" s="175" t="s">
        <v>207</v>
      </c>
      <c r="B171" s="175"/>
      <c r="C171" s="175"/>
      <c r="D171" s="175"/>
      <c r="E171" s="175"/>
      <c r="F171" s="146"/>
      <c r="G171" s="147"/>
      <c r="H171" s="147"/>
      <c r="I171" s="156"/>
      <c r="J171" s="147"/>
      <c r="K171" s="147"/>
      <c r="L171" s="147"/>
      <c r="M171" s="152"/>
    </row>
    <row r="172" spans="1:13" ht="107.1" customHeight="1">
      <c r="A172" s="176" t="s">
        <v>605</v>
      </c>
      <c r="B172" s="176"/>
      <c r="C172" s="176"/>
      <c r="D172" s="176"/>
      <c r="E172" s="176"/>
      <c r="F172" s="146"/>
      <c r="G172" s="147"/>
      <c r="H172" s="147"/>
      <c r="I172" s="156"/>
      <c r="J172" s="147"/>
      <c r="K172" s="147"/>
      <c r="L172" s="147"/>
      <c r="M172" s="152"/>
    </row>
    <row r="173" spans="1:13" ht="14.25">
      <c r="C173" s="89"/>
    </row>
    <row r="174" spans="1:13" ht="14.25">
      <c r="C174" s="90"/>
    </row>
    <row r="175" spans="1:13" ht="14.25">
      <c r="C175" s="89"/>
    </row>
    <row r="176" spans="1:13" ht="14.25">
      <c r="C176" s="89"/>
    </row>
    <row r="177" spans="3:3" ht="14.25">
      <c r="C177" s="89"/>
    </row>
    <row r="178" spans="3:3" ht="14.25">
      <c r="C178" s="89"/>
    </row>
    <row r="179" spans="3:3" ht="14.25">
      <c r="C179" s="89"/>
    </row>
    <row r="180" spans="3:3" ht="14.25">
      <c r="C180" s="90"/>
    </row>
    <row r="181" spans="3:3" ht="14.25">
      <c r="C181" s="90"/>
    </row>
    <row r="182" spans="3:3" ht="14.25">
      <c r="C182" s="90"/>
    </row>
    <row r="183" spans="3:3" ht="14.25">
      <c r="C183" s="89"/>
    </row>
    <row r="184" spans="3:3" ht="14.25">
      <c r="C184" s="89"/>
    </row>
    <row r="185" spans="3:3" ht="14.25">
      <c r="C185" s="89"/>
    </row>
    <row r="186" spans="3:3" ht="14.25">
      <c r="C186" s="90"/>
    </row>
    <row r="187" spans="3:3" ht="14.25">
      <c r="C187" s="90"/>
    </row>
    <row r="188" spans="3:3" ht="14.25">
      <c r="C188" s="90"/>
    </row>
    <row r="189" spans="3:3" ht="14.25">
      <c r="C189" s="90"/>
    </row>
    <row r="190" spans="3:3" ht="14.25">
      <c r="C190" s="90"/>
    </row>
    <row r="191" spans="3:3" ht="14.25">
      <c r="C191" s="90"/>
    </row>
    <row r="192" spans="3:3" ht="14.25">
      <c r="C192" s="90"/>
    </row>
    <row r="193" spans="3:3" ht="14.25">
      <c r="C193" s="90"/>
    </row>
    <row r="194" spans="3:3" ht="14.25">
      <c r="C194" s="90"/>
    </row>
    <row r="195" spans="3:3" ht="14.25">
      <c r="C195" s="90"/>
    </row>
    <row r="196" spans="3:3" ht="14.25">
      <c r="C196" s="90"/>
    </row>
    <row r="197" spans="3:3" ht="14.25">
      <c r="C197" s="90"/>
    </row>
    <row r="198" spans="3:3" ht="14.25">
      <c r="C198" s="90"/>
    </row>
    <row r="199" spans="3:3" ht="14.25">
      <c r="C199" s="89"/>
    </row>
    <row r="200" spans="3:3" ht="14.25">
      <c r="C200" s="91"/>
    </row>
    <row r="201" spans="3:3" ht="14.25">
      <c r="C201" s="92"/>
    </row>
    <row r="202" spans="3:3" ht="14.25">
      <c r="C202" s="93"/>
    </row>
    <row r="203" spans="3:3" ht="14.25">
      <c r="C203" s="89"/>
    </row>
    <row r="204" spans="3:3" ht="14.25">
      <c r="C204" s="89"/>
    </row>
    <row r="205" spans="3:3" ht="14.25">
      <c r="C205" s="90"/>
    </row>
    <row r="206" spans="3:3" ht="14.25">
      <c r="C206" s="89"/>
    </row>
    <row r="207" spans="3:3" ht="14.25">
      <c r="C207" s="89"/>
    </row>
    <row r="208" spans="3:3" ht="14.25">
      <c r="C208" s="90"/>
    </row>
    <row r="209" spans="3:3" ht="14.25">
      <c r="C209" s="89"/>
    </row>
    <row r="210" spans="3:3" ht="14.25">
      <c r="C210" s="89"/>
    </row>
    <row r="211" spans="3:3" ht="14.25">
      <c r="C211" s="89"/>
    </row>
    <row r="212" spans="3:3" ht="14.25">
      <c r="C212" s="89"/>
    </row>
    <row r="213" spans="3:3" ht="14.25">
      <c r="C213" s="90"/>
    </row>
    <row r="214" spans="3:3" ht="14.25">
      <c r="C214" s="90"/>
    </row>
    <row r="215" spans="3:3" ht="14.25">
      <c r="C215" s="89"/>
    </row>
    <row r="216" spans="3:3" ht="14.25">
      <c r="C216" s="90"/>
    </row>
    <row r="217" spans="3:3" ht="14.25">
      <c r="C217" s="92"/>
    </row>
    <row r="218" spans="3:3" ht="14.25">
      <c r="C218" s="89"/>
    </row>
    <row r="219" spans="3:3" ht="14.25">
      <c r="C219" s="89"/>
    </row>
    <row r="220" spans="3:3" ht="14.25">
      <c r="C220" s="89"/>
    </row>
    <row r="221" spans="3:3" ht="14.25">
      <c r="C221" s="89"/>
    </row>
    <row r="222" spans="3:3" ht="14.25">
      <c r="C222" s="89"/>
    </row>
    <row r="223" spans="3:3" ht="14.25">
      <c r="C223" s="89"/>
    </row>
    <row r="224" spans="3:3" ht="14.25">
      <c r="C224" s="89"/>
    </row>
    <row r="225" spans="3:3" ht="14.25">
      <c r="C225" s="89"/>
    </row>
    <row r="226" spans="3:3" ht="14.25">
      <c r="C226" s="89"/>
    </row>
    <row r="227" spans="3:3" ht="14.25">
      <c r="C227" s="89"/>
    </row>
    <row r="228" spans="3:3" ht="14.25">
      <c r="C228" s="89"/>
    </row>
    <row r="229" spans="3:3" ht="14.25">
      <c r="C229" s="89"/>
    </row>
    <row r="230" spans="3:3" ht="14.25">
      <c r="C230" s="89"/>
    </row>
    <row r="231" spans="3:3" ht="14.25">
      <c r="C231" s="89"/>
    </row>
    <row r="232" spans="3:3" ht="14.25">
      <c r="C232" s="94"/>
    </row>
    <row r="233" spans="3:3" ht="14.25">
      <c r="C233" s="94"/>
    </row>
    <row r="234" spans="3:3" ht="14.25">
      <c r="C234" s="90"/>
    </row>
    <row r="235" spans="3:3" ht="14.25">
      <c r="C235" s="90"/>
    </row>
    <row r="236" spans="3:3" ht="14.25">
      <c r="C236" s="90"/>
    </row>
    <row r="237" spans="3:3" ht="14.25">
      <c r="C237" s="90"/>
    </row>
    <row r="238" spans="3:3" ht="14.25">
      <c r="C238" s="90"/>
    </row>
    <row r="239" spans="3:3" ht="14.25">
      <c r="C239" s="90"/>
    </row>
    <row r="240" spans="3:3" ht="14.25">
      <c r="C240" s="90"/>
    </row>
    <row r="241" spans="3:3" ht="14.25">
      <c r="C241" s="89"/>
    </row>
    <row r="242" spans="3:3" ht="14.25">
      <c r="C242" s="89"/>
    </row>
    <row r="243" spans="3:3" ht="14.25">
      <c r="C243" s="89"/>
    </row>
    <row r="244" spans="3:3" ht="14.25">
      <c r="C244" s="89"/>
    </row>
    <row r="245" spans="3:3" ht="14.25">
      <c r="C245" s="89"/>
    </row>
    <row r="246" spans="3:3" ht="14.25">
      <c r="C246" s="89"/>
    </row>
    <row r="247" spans="3:3" ht="14.25">
      <c r="C247" s="89"/>
    </row>
    <row r="248" spans="3:3" ht="14.25">
      <c r="C248" s="89"/>
    </row>
    <row r="249" spans="3:3" ht="14.25">
      <c r="C249" s="89"/>
    </row>
    <row r="250" spans="3:3" ht="14.25">
      <c r="C250" s="89"/>
    </row>
    <row r="251" spans="3:3" ht="14.25">
      <c r="C251" s="89"/>
    </row>
    <row r="252" spans="3:3" ht="14.25">
      <c r="C252" s="89"/>
    </row>
    <row r="253" spans="3:3" ht="14.25">
      <c r="C253" s="89"/>
    </row>
    <row r="254" spans="3:3" ht="14.25">
      <c r="C254" s="90"/>
    </row>
    <row r="255" spans="3:3" ht="14.25">
      <c r="C255" s="90"/>
    </row>
    <row r="256" spans="3:3" ht="14.25">
      <c r="C256" s="90"/>
    </row>
    <row r="257" spans="3:3" ht="14.25">
      <c r="C257" s="90"/>
    </row>
    <row r="258" spans="3:3" ht="14.25">
      <c r="C258" s="90"/>
    </row>
    <row r="259" spans="3:3" ht="14.25">
      <c r="C259" s="90"/>
    </row>
    <row r="260" spans="3:3" ht="14.25">
      <c r="C260" s="90"/>
    </row>
    <row r="261" spans="3:3" ht="14.25">
      <c r="C261" s="90"/>
    </row>
    <row r="262" spans="3:3" ht="14.25">
      <c r="C262" s="90"/>
    </row>
    <row r="263" spans="3:3" ht="14.25">
      <c r="C263" s="90"/>
    </row>
    <row r="264" spans="3:3" ht="14.25">
      <c r="C264" s="90"/>
    </row>
    <row r="265" spans="3:3" ht="14.25">
      <c r="C265" s="89"/>
    </row>
    <row r="266" spans="3:3" ht="14.25">
      <c r="C266" s="90"/>
    </row>
    <row r="267" spans="3:3" ht="14.25">
      <c r="C267" s="90"/>
    </row>
    <row r="268" spans="3:3" ht="14.25">
      <c r="C268" s="90"/>
    </row>
    <row r="269" spans="3:3" ht="14.25">
      <c r="C269" s="90"/>
    </row>
    <row r="270" spans="3:3" ht="14.25">
      <c r="C270" s="95"/>
    </row>
    <row r="271" spans="3:3" ht="14.25">
      <c r="C271" s="95"/>
    </row>
    <row r="272" spans="3:3" ht="14.25">
      <c r="C272" s="95"/>
    </row>
    <row r="273" spans="3:3" ht="14.25">
      <c r="C273" s="95"/>
    </row>
    <row r="274" spans="3:3" ht="14.25">
      <c r="C274" s="95"/>
    </row>
    <row r="275" spans="3:3" ht="14.25">
      <c r="C275" s="93"/>
    </row>
    <row r="276" spans="3:3" ht="14.25">
      <c r="C276" s="93"/>
    </row>
    <row r="277" spans="3:3" ht="14.25">
      <c r="C277" s="90"/>
    </row>
    <row r="278" spans="3:3" ht="14.25">
      <c r="C278" s="89"/>
    </row>
    <row r="279" spans="3:3" ht="14.25">
      <c r="C279" s="89"/>
    </row>
    <row r="280" spans="3:3" ht="14.25">
      <c r="C280" s="90"/>
    </row>
    <row r="281" spans="3:3" ht="14.25">
      <c r="C281" s="89"/>
    </row>
    <row r="282" spans="3:3" ht="14.25">
      <c r="C282" s="89"/>
    </row>
    <row r="283" spans="3:3" ht="14.25">
      <c r="C283" s="96"/>
    </row>
    <row r="284" spans="3:3" ht="14.25">
      <c r="C284" s="90"/>
    </row>
    <row r="285" spans="3:3" ht="14.25">
      <c r="C285" s="89"/>
    </row>
    <row r="286" spans="3:3" ht="14.25">
      <c r="C286" s="90"/>
    </row>
    <row r="287" spans="3:3" ht="14.25">
      <c r="C287" s="90"/>
    </row>
    <row r="288" spans="3:3" ht="14.25">
      <c r="C288" s="90"/>
    </row>
    <row r="289" spans="3:3" ht="14.25">
      <c r="C289" s="89"/>
    </row>
    <row r="290" spans="3:3" ht="14.25">
      <c r="C290" s="90"/>
    </row>
    <row r="291" spans="3:3" ht="14.25">
      <c r="C291" s="89"/>
    </row>
    <row r="292" spans="3:3" ht="14.25">
      <c r="C292" s="89"/>
    </row>
    <row r="293" spans="3:3" ht="14.25">
      <c r="C293" s="89"/>
    </row>
    <row r="294" spans="3:3" ht="14.25">
      <c r="C294" s="90"/>
    </row>
    <row r="295" spans="3:3" ht="14.25">
      <c r="C295" s="90"/>
    </row>
    <row r="296" spans="3:3" ht="14.25">
      <c r="C296" s="90"/>
    </row>
    <row r="297" spans="3:3" ht="14.25">
      <c r="C297" s="90"/>
    </row>
    <row r="298" spans="3:3" ht="14.25">
      <c r="C298" s="90"/>
    </row>
    <row r="299" spans="3:3" ht="14.25">
      <c r="C299" s="90"/>
    </row>
    <row r="300" spans="3:3" ht="14.25">
      <c r="C300" s="90"/>
    </row>
    <row r="301" spans="3:3" ht="14.25">
      <c r="C301" s="90"/>
    </row>
    <row r="302" spans="3:3" ht="14.25">
      <c r="C302" s="90"/>
    </row>
    <row r="303" spans="3:3" ht="14.25">
      <c r="C303" s="90"/>
    </row>
    <row r="304" spans="3:3" ht="14.25">
      <c r="C304" s="90"/>
    </row>
    <row r="305" spans="3:3" ht="14.25">
      <c r="C305" s="89"/>
    </row>
    <row r="306" spans="3:3" ht="14.25">
      <c r="C306" s="90"/>
    </row>
    <row r="307" spans="3:3" ht="14.25">
      <c r="C307" s="90"/>
    </row>
    <row r="308" spans="3:3" ht="14.25">
      <c r="C308" s="90"/>
    </row>
    <row r="309" spans="3:3" ht="14.25">
      <c r="C309" s="95"/>
    </row>
    <row r="310" spans="3:3" ht="14.25">
      <c r="C310" s="95"/>
    </row>
    <row r="311" spans="3:3" ht="14.25">
      <c r="C311" s="95"/>
    </row>
    <row r="312" spans="3:3" ht="14.25">
      <c r="C312" s="93"/>
    </row>
    <row r="313" spans="3:3" ht="14.25">
      <c r="C313" s="93"/>
    </row>
    <row r="314" spans="3:3" ht="14.25">
      <c r="C314" s="90"/>
    </row>
    <row r="315" spans="3:3" ht="14.25">
      <c r="C315" s="90"/>
    </row>
    <row r="316" spans="3:3" ht="14.25">
      <c r="C316" s="90"/>
    </row>
    <row r="317" spans="3:3" ht="14.25">
      <c r="C317" s="90"/>
    </row>
    <row r="318" spans="3:3" ht="14.25">
      <c r="C318" s="90"/>
    </row>
    <row r="319" spans="3:3" ht="14.25">
      <c r="C319" s="90"/>
    </row>
    <row r="320" spans="3:3" ht="14.25">
      <c r="C320" s="90"/>
    </row>
    <row r="321" spans="3:3" ht="14.25">
      <c r="C321" s="90"/>
    </row>
    <row r="322" spans="3:3" ht="14.25">
      <c r="C322" s="90"/>
    </row>
    <row r="323" spans="3:3" ht="14.25">
      <c r="C323" s="90"/>
    </row>
    <row r="324" spans="3:3" ht="14.25">
      <c r="C324" s="90"/>
    </row>
    <row r="325" spans="3:3" ht="14.25">
      <c r="C325" s="90"/>
    </row>
    <row r="326" spans="3:3" ht="14.25">
      <c r="C326" s="90"/>
    </row>
    <row r="327" spans="3:3" ht="14.25">
      <c r="C327" s="90"/>
    </row>
    <row r="328" spans="3:3" ht="14.25">
      <c r="C328" s="89"/>
    </row>
    <row r="329" spans="3:3" ht="14.25">
      <c r="C329" s="89"/>
    </row>
    <row r="330" spans="3:3" ht="14.25">
      <c r="C330" s="89"/>
    </row>
    <row r="331" spans="3:3" ht="14.25">
      <c r="C331" s="89"/>
    </row>
    <row r="332" spans="3:3" ht="14.25">
      <c r="C332" s="89"/>
    </row>
    <row r="333" spans="3:3" ht="14.25">
      <c r="C333" s="89"/>
    </row>
    <row r="334" spans="3:3" ht="14.25">
      <c r="C334" s="89"/>
    </row>
    <row r="335" spans="3:3" ht="14.25">
      <c r="C335" s="93"/>
    </row>
    <row r="336" spans="3:3" ht="14.25">
      <c r="C336" s="90"/>
    </row>
    <row r="337" spans="3:3" ht="14.25">
      <c r="C337" s="93"/>
    </row>
    <row r="338" spans="3:3" ht="14.25">
      <c r="C338" s="93"/>
    </row>
    <row r="339" spans="3:3" ht="14.25">
      <c r="C339" s="93"/>
    </row>
    <row r="340" spans="3:3" ht="14.25">
      <c r="C340" s="93"/>
    </row>
    <row r="341" spans="3:3">
      <c r="C341" s="97"/>
    </row>
  </sheetData>
  <mergeCells count="7">
    <mergeCell ref="A171:E171"/>
    <mergeCell ref="A172:E172"/>
    <mergeCell ref="A1:M1"/>
    <mergeCell ref="A2:M2"/>
    <mergeCell ref="A3:M3"/>
    <mergeCell ref="A4:M4"/>
    <mergeCell ref="A170:F170"/>
  </mergeCells>
  <phoneticPr fontId="15" type="noConversion"/>
  <conditionalFormatting sqref="C1:C1048576">
    <cfRule type="duplicateValues" dxfId="9" priority="1"/>
    <cfRule type="duplicateValues" dxfId="8" priority="2"/>
    <cfRule type="duplicateValues" dxfId="7" priority="13"/>
  </conditionalFormatting>
  <conditionalFormatting sqref="C339:C340 C173:C337">
    <cfRule type="duplicateValues" dxfId="6" priority="12"/>
  </conditionalFormatting>
  <conditionalFormatting sqref="C338">
    <cfRule type="duplicateValues" dxfId="5" priority="10"/>
  </conditionalFormatting>
  <conditionalFormatting sqref="C340">
    <cfRule type="duplicateValues" dxfId="4" priority="9"/>
  </conditionalFormatting>
  <conditionalFormatting sqref="C65:C66">
    <cfRule type="duplicateValues" dxfId="3" priority="8"/>
  </conditionalFormatting>
  <conditionalFormatting sqref="C143">
    <cfRule type="duplicateValues" dxfId="2" priority="7"/>
  </conditionalFormatting>
  <conditionalFormatting sqref="C167">
    <cfRule type="duplicateValues" dxfId="1" priority="5"/>
  </conditionalFormatting>
  <conditionalFormatting sqref="C169 C115">
    <cfRule type="duplicateValues" dxfId="0" priority="4"/>
  </conditionalFormatting>
  <pageMargins left="0.55118110236220474" right="0" top="0.15748031496062992" bottom="0.11811023622047245" header="0.59055118110236227" footer="0.11811023622047245"/>
  <pageSetup paperSize="9" scale="7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A3" sqref="A3:M3"/>
    </sheetView>
  </sheetViews>
  <sheetFormatPr defaultColWidth="9" defaultRowHeight="13.5"/>
  <cols>
    <col min="1" max="1" width="4.5" style="56" bestFit="1" customWidth="1"/>
    <col min="2" max="2" width="6.875" customWidth="1"/>
    <col min="3" max="3" width="15.875" customWidth="1"/>
    <col min="4" max="4" width="7.375" customWidth="1"/>
    <col min="5" max="5" width="28.75" customWidth="1"/>
    <col min="6" max="6" width="6.25" customWidth="1"/>
    <col min="7" max="7" width="5.25" customWidth="1"/>
    <col min="8" max="8" width="6" style="56" bestFit="1" customWidth="1"/>
    <col min="9" max="9" width="8.875" customWidth="1"/>
    <col min="10" max="10" width="5.875" style="56" customWidth="1"/>
    <col min="11" max="11" width="6" style="56" customWidth="1"/>
    <col min="12" max="12" width="7.875" customWidth="1"/>
    <col min="13" max="13" width="8.25" customWidth="1"/>
  </cols>
  <sheetData>
    <row r="1" spans="1:13" ht="36.7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0.25" customHeight="1">
      <c r="A2" s="185" t="s">
        <v>208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20.25" customHeight="1">
      <c r="A3" s="186" t="s">
        <v>606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24" customHeight="1">
      <c r="A4" s="187" t="s">
        <v>333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3" ht="27.75" customHeight="1">
      <c r="A5" s="74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2" t="s">
        <v>7</v>
      </c>
      <c r="G5" s="23" t="s">
        <v>8</v>
      </c>
      <c r="H5" s="76" t="s">
        <v>9</v>
      </c>
      <c r="I5" s="36" t="s">
        <v>10</v>
      </c>
      <c r="J5" s="62" t="s">
        <v>282</v>
      </c>
      <c r="K5" s="78" t="s">
        <v>11</v>
      </c>
      <c r="L5" s="36" t="s">
        <v>12</v>
      </c>
      <c r="M5" s="37" t="s">
        <v>13</v>
      </c>
    </row>
    <row r="6" spans="1:13" ht="25.5" customHeight="1">
      <c r="A6" s="75">
        <v>1</v>
      </c>
      <c r="B6" s="24" t="s">
        <v>209</v>
      </c>
      <c r="C6" s="98" t="s">
        <v>286</v>
      </c>
      <c r="D6" s="5" t="s">
        <v>32</v>
      </c>
      <c r="E6" s="25" t="s">
        <v>210</v>
      </c>
      <c r="F6" s="26" t="s">
        <v>211</v>
      </c>
      <c r="G6" s="27">
        <v>55</v>
      </c>
      <c r="H6" s="110">
        <v>55</v>
      </c>
      <c r="I6" s="161">
        <v>46897</v>
      </c>
      <c r="J6" s="162">
        <v>2000</v>
      </c>
      <c r="K6" s="162">
        <v>4855</v>
      </c>
      <c r="L6" s="163">
        <f>K6*4*4</f>
        <v>77680</v>
      </c>
      <c r="M6" s="164">
        <v>1</v>
      </c>
    </row>
    <row r="7" spans="1:13" ht="25.5" customHeight="1">
      <c r="A7" s="75">
        <v>2</v>
      </c>
      <c r="B7" s="24" t="s">
        <v>209</v>
      </c>
      <c r="C7" s="98" t="s">
        <v>303</v>
      </c>
      <c r="D7" s="5" t="s">
        <v>32</v>
      </c>
      <c r="E7" s="25" t="s">
        <v>267</v>
      </c>
      <c r="F7" s="27" t="s">
        <v>212</v>
      </c>
      <c r="G7" s="27">
        <v>4</v>
      </c>
      <c r="H7" s="110">
        <v>6</v>
      </c>
      <c r="I7" s="161">
        <v>32999</v>
      </c>
      <c r="J7" s="162">
        <v>2005</v>
      </c>
      <c r="K7" s="162">
        <v>320</v>
      </c>
      <c r="L7" s="163">
        <f>K7*4*4</f>
        <v>5120</v>
      </c>
      <c r="M7" s="164">
        <v>1</v>
      </c>
    </row>
    <row r="8" spans="1:13" ht="25.5" customHeight="1">
      <c r="A8" s="75">
        <v>3</v>
      </c>
      <c r="B8" s="24" t="s">
        <v>209</v>
      </c>
      <c r="C8" s="98" t="s">
        <v>304</v>
      </c>
      <c r="D8" s="5" t="s">
        <v>32</v>
      </c>
      <c r="E8" s="25" t="s">
        <v>213</v>
      </c>
      <c r="F8" s="27" t="s">
        <v>214</v>
      </c>
      <c r="G8" s="27">
        <v>24</v>
      </c>
      <c r="H8" s="110">
        <v>36</v>
      </c>
      <c r="I8" s="161">
        <v>34533</v>
      </c>
      <c r="J8" s="162">
        <v>2003</v>
      </c>
      <c r="K8" s="162">
        <v>1610</v>
      </c>
      <c r="L8" s="163">
        <f>K8*4*4</f>
        <v>25760</v>
      </c>
      <c r="M8" s="164">
        <v>0.9</v>
      </c>
    </row>
    <row r="9" spans="1:13" ht="25.5" customHeight="1">
      <c r="A9" s="75">
        <v>4</v>
      </c>
      <c r="B9" s="24" t="s">
        <v>209</v>
      </c>
      <c r="C9" s="98" t="s">
        <v>287</v>
      </c>
      <c r="D9" s="5" t="s">
        <v>32</v>
      </c>
      <c r="E9" s="25" t="s">
        <v>215</v>
      </c>
      <c r="F9" s="27" t="s">
        <v>216</v>
      </c>
      <c r="G9" s="27">
        <v>36</v>
      </c>
      <c r="H9" s="110">
        <v>72</v>
      </c>
      <c r="I9" s="161">
        <v>36698</v>
      </c>
      <c r="J9" s="162">
        <v>2010</v>
      </c>
      <c r="K9" s="162">
        <v>1229</v>
      </c>
      <c r="L9" s="163">
        <f>K9*4*4</f>
        <v>19664</v>
      </c>
      <c r="M9" s="164">
        <v>0.9</v>
      </c>
    </row>
    <row r="10" spans="1:13" ht="25.5" customHeight="1">
      <c r="A10" s="75">
        <v>5</v>
      </c>
      <c r="B10" s="28" t="s">
        <v>209</v>
      </c>
      <c r="C10" s="99" t="s">
        <v>308</v>
      </c>
      <c r="D10" s="5" t="s">
        <v>32</v>
      </c>
      <c r="E10" s="29" t="s">
        <v>269</v>
      </c>
      <c r="F10" s="30" t="s">
        <v>202</v>
      </c>
      <c r="G10" s="30">
        <v>34</v>
      </c>
      <c r="H10" s="111">
        <v>65</v>
      </c>
      <c r="I10" s="165">
        <v>61827</v>
      </c>
      <c r="J10" s="166">
        <v>2007</v>
      </c>
      <c r="K10" s="166">
        <v>786</v>
      </c>
      <c r="L10" s="167">
        <f>K10*16</f>
        <v>12576</v>
      </c>
      <c r="M10" s="168"/>
    </row>
    <row r="11" spans="1:13" ht="25.5" customHeight="1">
      <c r="A11" s="75">
        <v>6</v>
      </c>
      <c r="B11" s="28" t="s">
        <v>209</v>
      </c>
      <c r="C11" s="99" t="s">
        <v>288</v>
      </c>
      <c r="D11" s="5" t="s">
        <v>32</v>
      </c>
      <c r="E11" s="29" t="s">
        <v>217</v>
      </c>
      <c r="F11" s="30" t="s">
        <v>218</v>
      </c>
      <c r="G11" s="30">
        <v>7</v>
      </c>
      <c r="H11" s="111">
        <v>28</v>
      </c>
      <c r="I11" s="165">
        <v>53882</v>
      </c>
      <c r="J11" s="166">
        <v>2010</v>
      </c>
      <c r="K11" s="166">
        <v>632</v>
      </c>
      <c r="L11" s="167">
        <f>K11*4*4</f>
        <v>10112</v>
      </c>
      <c r="M11" s="168">
        <v>0.98</v>
      </c>
    </row>
    <row r="12" spans="1:13" ht="25.5" customHeight="1">
      <c r="A12" s="75">
        <v>7</v>
      </c>
      <c r="B12" s="28" t="s">
        <v>209</v>
      </c>
      <c r="C12" s="100" t="s">
        <v>289</v>
      </c>
      <c r="D12" s="5" t="s">
        <v>32</v>
      </c>
      <c r="E12" s="29" t="s">
        <v>219</v>
      </c>
      <c r="F12" s="30" t="s">
        <v>58</v>
      </c>
      <c r="G12" s="30">
        <v>5</v>
      </c>
      <c r="H12" s="111">
        <v>24</v>
      </c>
      <c r="I12" s="165">
        <v>55000</v>
      </c>
      <c r="J12" s="166">
        <v>2005</v>
      </c>
      <c r="K12" s="166">
        <v>892</v>
      </c>
      <c r="L12" s="167">
        <f>K12*16</f>
        <v>14272</v>
      </c>
      <c r="M12" s="171">
        <v>1</v>
      </c>
    </row>
    <row r="13" spans="1:13" ht="25.5" customHeight="1">
      <c r="A13" s="75">
        <v>8</v>
      </c>
      <c r="B13" s="28" t="s">
        <v>209</v>
      </c>
      <c r="C13" s="100" t="s">
        <v>305</v>
      </c>
      <c r="D13" s="5" t="s">
        <v>32</v>
      </c>
      <c r="E13" s="29" t="s">
        <v>220</v>
      </c>
      <c r="F13" s="30">
        <v>11</v>
      </c>
      <c r="G13" s="30">
        <v>3</v>
      </c>
      <c r="H13" s="111">
        <v>17</v>
      </c>
      <c r="I13" s="165">
        <v>5100</v>
      </c>
      <c r="J13" s="166">
        <v>2005</v>
      </c>
      <c r="K13" s="166">
        <v>689</v>
      </c>
      <c r="L13" s="167">
        <f>K13*4*4</f>
        <v>11024</v>
      </c>
      <c r="M13" s="168">
        <v>0.9</v>
      </c>
    </row>
    <row r="14" spans="1:13" ht="25.5" customHeight="1">
      <c r="A14" s="75">
        <v>9</v>
      </c>
      <c r="B14" s="28" t="s">
        <v>221</v>
      </c>
      <c r="C14" s="99" t="s">
        <v>290</v>
      </c>
      <c r="D14" s="5" t="s">
        <v>32</v>
      </c>
      <c r="E14" s="29" t="s">
        <v>222</v>
      </c>
      <c r="F14" s="30" t="s">
        <v>211</v>
      </c>
      <c r="G14" s="30">
        <v>30</v>
      </c>
      <c r="H14" s="111">
        <v>41</v>
      </c>
      <c r="I14" s="165">
        <v>57841</v>
      </c>
      <c r="J14" s="166">
        <v>2003</v>
      </c>
      <c r="K14" s="166">
        <v>2000</v>
      </c>
      <c r="L14" s="167">
        <f>K14*4*4</f>
        <v>32000</v>
      </c>
      <c r="M14" s="168">
        <v>1</v>
      </c>
    </row>
    <row r="15" spans="1:13" ht="25.5" customHeight="1">
      <c r="A15" s="75">
        <v>10</v>
      </c>
      <c r="B15" s="28" t="s">
        <v>223</v>
      </c>
      <c r="C15" s="99" t="s">
        <v>309</v>
      </c>
      <c r="D15" s="5" t="s">
        <v>32</v>
      </c>
      <c r="E15" s="29" t="s">
        <v>264</v>
      </c>
      <c r="F15" s="30" t="s">
        <v>224</v>
      </c>
      <c r="G15" s="30">
        <v>9</v>
      </c>
      <c r="H15" s="111">
        <v>42</v>
      </c>
      <c r="I15" s="165">
        <v>50000</v>
      </c>
      <c r="J15" s="166">
        <v>2006</v>
      </c>
      <c r="K15" s="166">
        <v>1045</v>
      </c>
      <c r="L15" s="167">
        <f t="shared" ref="L15:L20" si="0">K15*16</f>
        <v>16720</v>
      </c>
      <c r="M15" s="168">
        <v>1</v>
      </c>
    </row>
    <row r="16" spans="1:13" ht="25.5" customHeight="1">
      <c r="A16" s="75">
        <v>11</v>
      </c>
      <c r="B16" s="28" t="s">
        <v>223</v>
      </c>
      <c r="C16" s="99" t="s">
        <v>265</v>
      </c>
      <c r="D16" s="5" t="s">
        <v>32</v>
      </c>
      <c r="E16" s="29" t="s">
        <v>266</v>
      </c>
      <c r="F16" s="30" t="s">
        <v>58</v>
      </c>
      <c r="G16" s="30">
        <v>8</v>
      </c>
      <c r="H16" s="111">
        <v>24</v>
      </c>
      <c r="I16" s="165">
        <v>75000</v>
      </c>
      <c r="J16" s="166">
        <v>2007</v>
      </c>
      <c r="K16" s="166">
        <v>870</v>
      </c>
      <c r="L16" s="167">
        <f t="shared" si="0"/>
        <v>13920</v>
      </c>
      <c r="M16" s="168">
        <v>1</v>
      </c>
    </row>
    <row r="17" spans="1:13" ht="25.5" customHeight="1">
      <c r="A17" s="75">
        <v>12</v>
      </c>
      <c r="B17" s="28" t="s">
        <v>223</v>
      </c>
      <c r="C17" s="99" t="s">
        <v>291</v>
      </c>
      <c r="D17" s="5" t="s">
        <v>32</v>
      </c>
      <c r="E17" s="29" t="s">
        <v>225</v>
      </c>
      <c r="F17" s="30" t="s">
        <v>226</v>
      </c>
      <c r="G17" s="30">
        <v>4</v>
      </c>
      <c r="H17" s="111">
        <v>10</v>
      </c>
      <c r="I17" s="165">
        <v>26571</v>
      </c>
      <c r="J17" s="166"/>
      <c r="K17" s="166">
        <v>1045</v>
      </c>
      <c r="L17" s="167">
        <f t="shared" si="0"/>
        <v>16720</v>
      </c>
      <c r="M17" s="168">
        <v>1</v>
      </c>
    </row>
    <row r="18" spans="1:13" ht="25.5" customHeight="1">
      <c r="A18" s="75">
        <v>13</v>
      </c>
      <c r="B18" s="28" t="s">
        <v>223</v>
      </c>
      <c r="C18" s="99" t="s">
        <v>317</v>
      </c>
      <c r="D18" s="5" t="s">
        <v>32</v>
      </c>
      <c r="E18" s="29" t="s">
        <v>268</v>
      </c>
      <c r="F18" s="30" t="s">
        <v>227</v>
      </c>
      <c r="G18" s="30">
        <v>7</v>
      </c>
      <c r="H18" s="111">
        <v>18</v>
      </c>
      <c r="I18" s="165">
        <v>61144</v>
      </c>
      <c r="J18" s="166">
        <v>2011</v>
      </c>
      <c r="K18" s="166">
        <v>2018</v>
      </c>
      <c r="L18" s="167">
        <f t="shared" si="0"/>
        <v>32288</v>
      </c>
      <c r="M18" s="171">
        <v>1</v>
      </c>
    </row>
    <row r="19" spans="1:13" ht="25.5" customHeight="1">
      <c r="A19" s="75">
        <v>14</v>
      </c>
      <c r="B19" s="28" t="s">
        <v>223</v>
      </c>
      <c r="C19" s="99" t="s">
        <v>306</v>
      </c>
      <c r="D19" s="5" t="s">
        <v>32</v>
      </c>
      <c r="E19" s="29" t="s">
        <v>228</v>
      </c>
      <c r="F19" s="30" t="s">
        <v>227</v>
      </c>
      <c r="G19" s="30">
        <v>8</v>
      </c>
      <c r="H19" s="111">
        <v>19</v>
      </c>
      <c r="I19" s="165">
        <v>60145</v>
      </c>
      <c r="J19" s="166">
        <v>2017</v>
      </c>
      <c r="K19" s="166">
        <v>2018</v>
      </c>
      <c r="L19" s="167">
        <f t="shared" si="0"/>
        <v>32288</v>
      </c>
      <c r="M19" s="171">
        <v>1</v>
      </c>
    </row>
    <row r="20" spans="1:13" ht="25.5" customHeight="1">
      <c r="A20" s="75">
        <v>15</v>
      </c>
      <c r="B20" s="28" t="s">
        <v>223</v>
      </c>
      <c r="C20" s="31" t="s">
        <v>292</v>
      </c>
      <c r="D20" s="5" t="s">
        <v>32</v>
      </c>
      <c r="E20" s="29" t="s">
        <v>229</v>
      </c>
      <c r="F20" s="30" t="s">
        <v>185</v>
      </c>
      <c r="G20" s="30">
        <v>1</v>
      </c>
      <c r="H20" s="111">
        <v>2</v>
      </c>
      <c r="I20" s="165">
        <v>42248</v>
      </c>
      <c r="J20" s="166">
        <v>2002</v>
      </c>
      <c r="K20" s="166">
        <v>756</v>
      </c>
      <c r="L20" s="167">
        <f t="shared" si="0"/>
        <v>12096</v>
      </c>
      <c r="M20" s="168">
        <v>1</v>
      </c>
    </row>
    <row r="21" spans="1:13" ht="25.5" customHeight="1">
      <c r="A21" s="75">
        <v>16</v>
      </c>
      <c r="B21" s="28" t="s">
        <v>223</v>
      </c>
      <c r="C21" s="99" t="s">
        <v>310</v>
      </c>
      <c r="D21" s="5" t="s">
        <v>32</v>
      </c>
      <c r="E21" s="29" t="s">
        <v>230</v>
      </c>
      <c r="F21" s="30" t="s">
        <v>231</v>
      </c>
      <c r="G21" s="30">
        <v>47</v>
      </c>
      <c r="H21" s="111">
        <v>87</v>
      </c>
      <c r="I21" s="165">
        <v>32068</v>
      </c>
      <c r="J21" s="166">
        <v>2008</v>
      </c>
      <c r="K21" s="166">
        <v>3073</v>
      </c>
      <c r="L21" s="167">
        <f t="shared" ref="L21:L27" si="1">K21*4*4</f>
        <v>49168</v>
      </c>
      <c r="M21" s="168">
        <v>0.99</v>
      </c>
    </row>
    <row r="22" spans="1:13" s="42" customFormat="1" ht="25.5" customHeight="1">
      <c r="A22" s="106">
        <v>17</v>
      </c>
      <c r="B22" s="107" t="s">
        <v>322</v>
      </c>
      <c r="C22" s="108" t="s">
        <v>318</v>
      </c>
      <c r="D22" s="41" t="s">
        <v>319</v>
      </c>
      <c r="E22" s="29" t="s">
        <v>263</v>
      </c>
      <c r="F22" s="30" t="s">
        <v>144</v>
      </c>
      <c r="G22" s="79">
        <v>18</v>
      </c>
      <c r="H22" s="111">
        <v>72</v>
      </c>
      <c r="I22" s="122">
        <v>80000</v>
      </c>
      <c r="J22" s="166">
        <v>1988</v>
      </c>
      <c r="K22" s="166">
        <f>J22*16</f>
        <v>31808</v>
      </c>
      <c r="L22" s="166">
        <v>1</v>
      </c>
      <c r="M22" s="169" t="s">
        <v>31</v>
      </c>
    </row>
    <row r="23" spans="1:13" s="42" customFormat="1" ht="25.5" customHeight="1">
      <c r="A23" s="106">
        <v>18</v>
      </c>
      <c r="B23" s="28" t="s">
        <v>232</v>
      </c>
      <c r="C23" s="99" t="s">
        <v>311</v>
      </c>
      <c r="D23" s="41" t="s">
        <v>32</v>
      </c>
      <c r="E23" s="29" t="s">
        <v>233</v>
      </c>
      <c r="F23" s="30" t="s">
        <v>234</v>
      </c>
      <c r="G23" s="30">
        <v>5</v>
      </c>
      <c r="H23" s="111">
        <v>10</v>
      </c>
      <c r="I23" s="165">
        <v>55020</v>
      </c>
      <c r="J23" s="166">
        <v>2000</v>
      </c>
      <c r="K23" s="166">
        <v>787</v>
      </c>
      <c r="L23" s="167">
        <f t="shared" si="1"/>
        <v>12592</v>
      </c>
      <c r="M23" s="168">
        <v>1</v>
      </c>
    </row>
    <row r="24" spans="1:13" s="42" customFormat="1" ht="25.5" customHeight="1">
      <c r="A24" s="106">
        <v>19</v>
      </c>
      <c r="B24" s="28" t="s">
        <v>232</v>
      </c>
      <c r="C24" s="99" t="s">
        <v>312</v>
      </c>
      <c r="D24" s="41" t="s">
        <v>32</v>
      </c>
      <c r="E24" s="29" t="s">
        <v>235</v>
      </c>
      <c r="F24" s="30" t="s">
        <v>236</v>
      </c>
      <c r="G24" s="30">
        <v>13</v>
      </c>
      <c r="H24" s="111">
        <v>46</v>
      </c>
      <c r="I24" s="165">
        <v>57662</v>
      </c>
      <c r="J24" s="166">
        <v>2007</v>
      </c>
      <c r="K24" s="166">
        <v>1610</v>
      </c>
      <c r="L24" s="167">
        <f t="shared" si="1"/>
        <v>25760</v>
      </c>
      <c r="M24" s="168">
        <v>1</v>
      </c>
    </row>
    <row r="25" spans="1:13" s="42" customFormat="1" ht="25.5" customHeight="1">
      <c r="A25" s="106">
        <v>20</v>
      </c>
      <c r="B25" s="28" t="s">
        <v>316</v>
      </c>
      <c r="C25" s="99" t="s">
        <v>315</v>
      </c>
      <c r="D25" s="109" t="s">
        <v>32</v>
      </c>
      <c r="E25" s="29" t="s">
        <v>327</v>
      </c>
      <c r="F25" s="30"/>
      <c r="G25" s="30">
        <v>1</v>
      </c>
      <c r="H25" s="111">
        <v>3</v>
      </c>
      <c r="I25" s="165">
        <v>41655</v>
      </c>
      <c r="J25" s="166">
        <v>1999</v>
      </c>
      <c r="K25" s="166"/>
      <c r="L25" s="167"/>
      <c r="M25" s="168"/>
    </row>
    <row r="26" spans="1:13" s="42" customFormat="1" ht="25.5" customHeight="1">
      <c r="A26" s="106">
        <v>21</v>
      </c>
      <c r="B26" s="107" t="s">
        <v>321</v>
      </c>
      <c r="C26" s="108" t="s">
        <v>320</v>
      </c>
      <c r="D26" s="41" t="s">
        <v>319</v>
      </c>
      <c r="E26" s="29" t="s">
        <v>328</v>
      </c>
      <c r="F26" s="30"/>
      <c r="G26" s="79"/>
      <c r="H26" s="111">
        <v>19</v>
      </c>
      <c r="I26" s="122">
        <v>33358</v>
      </c>
      <c r="J26" s="166">
        <v>1997</v>
      </c>
      <c r="K26" s="169" t="s">
        <v>31</v>
      </c>
      <c r="L26" s="169" t="s">
        <v>31</v>
      </c>
      <c r="M26" s="169" t="s">
        <v>31</v>
      </c>
    </row>
    <row r="27" spans="1:13" s="42" customFormat="1" ht="25.5" customHeight="1">
      <c r="A27" s="106">
        <v>22</v>
      </c>
      <c r="B27" s="28" t="s">
        <v>238</v>
      </c>
      <c r="C27" s="99" t="s">
        <v>293</v>
      </c>
      <c r="D27" s="41" t="s">
        <v>32</v>
      </c>
      <c r="E27" s="29" t="s">
        <v>239</v>
      </c>
      <c r="F27" s="30" t="s">
        <v>240</v>
      </c>
      <c r="G27" s="30">
        <v>13</v>
      </c>
      <c r="H27" s="111">
        <v>33</v>
      </c>
      <c r="I27" s="165">
        <v>68436</v>
      </c>
      <c r="J27" s="166">
        <v>2002</v>
      </c>
      <c r="K27" s="166">
        <v>634</v>
      </c>
      <c r="L27" s="167">
        <f t="shared" si="1"/>
        <v>10144</v>
      </c>
      <c r="M27" s="168">
        <v>1</v>
      </c>
    </row>
    <row r="28" spans="1:13" s="42" customFormat="1" ht="25.5" customHeight="1">
      <c r="A28" s="106">
        <v>23</v>
      </c>
      <c r="B28" s="28" t="s">
        <v>238</v>
      </c>
      <c r="C28" s="99" t="s">
        <v>314</v>
      </c>
      <c r="D28" s="109" t="s">
        <v>32</v>
      </c>
      <c r="E28" s="29" t="s">
        <v>329</v>
      </c>
      <c r="F28" s="30"/>
      <c r="G28" s="30">
        <v>4</v>
      </c>
      <c r="H28" s="111">
        <v>7</v>
      </c>
      <c r="I28" s="165">
        <v>56034</v>
      </c>
      <c r="J28" s="166">
        <v>1999</v>
      </c>
      <c r="K28" s="170">
        <v>287</v>
      </c>
      <c r="L28" s="167">
        <f>K28*16</f>
        <v>4592</v>
      </c>
      <c r="M28" s="168">
        <v>1</v>
      </c>
    </row>
    <row r="29" spans="1:13" s="42" customFormat="1" ht="25.5" customHeight="1">
      <c r="A29" s="106">
        <v>24</v>
      </c>
      <c r="B29" s="28" t="s">
        <v>242</v>
      </c>
      <c r="C29" s="101" t="s">
        <v>313</v>
      </c>
      <c r="D29" s="41" t="s">
        <v>32</v>
      </c>
      <c r="E29" s="29" t="s">
        <v>243</v>
      </c>
      <c r="F29" s="30" t="s">
        <v>244</v>
      </c>
      <c r="G29" s="30">
        <v>6</v>
      </c>
      <c r="H29" s="111">
        <v>25</v>
      </c>
      <c r="I29" s="165">
        <v>72785</v>
      </c>
      <c r="J29" s="166">
        <v>2009</v>
      </c>
      <c r="K29" s="170">
        <v>1045</v>
      </c>
      <c r="L29" s="167">
        <f>K29*16</f>
        <v>16720</v>
      </c>
      <c r="M29" s="168">
        <v>1</v>
      </c>
    </row>
    <row r="30" spans="1:13" ht="25.5" customHeight="1">
      <c r="A30" s="75">
        <v>25</v>
      </c>
      <c r="B30" s="28" t="s">
        <v>242</v>
      </c>
      <c r="C30" s="101" t="s">
        <v>294</v>
      </c>
      <c r="D30" s="5" t="s">
        <v>32</v>
      </c>
      <c r="E30" s="29" t="s">
        <v>245</v>
      </c>
      <c r="F30" s="30" t="s">
        <v>237</v>
      </c>
      <c r="G30" s="30">
        <v>8</v>
      </c>
      <c r="H30" s="111">
        <v>21</v>
      </c>
      <c r="I30" s="165">
        <v>66506</v>
      </c>
      <c r="J30" s="166">
        <v>2004</v>
      </c>
      <c r="K30" s="170">
        <v>1045</v>
      </c>
      <c r="L30" s="167">
        <f>K30*16</f>
        <v>16720</v>
      </c>
      <c r="M30" s="168">
        <v>1</v>
      </c>
    </row>
    <row r="31" spans="1:13" s="42" customFormat="1" ht="25.5" customHeight="1">
      <c r="A31" s="75">
        <v>26</v>
      </c>
      <c r="B31" s="28" t="s">
        <v>242</v>
      </c>
      <c r="C31" s="101" t="s">
        <v>307</v>
      </c>
      <c r="D31" s="41" t="s">
        <v>32</v>
      </c>
      <c r="E31" s="29" t="s">
        <v>246</v>
      </c>
      <c r="F31" s="30" t="s">
        <v>241</v>
      </c>
      <c r="G31" s="30">
        <v>18</v>
      </c>
      <c r="H31" s="111">
        <v>59</v>
      </c>
      <c r="I31" s="165">
        <v>63931</v>
      </c>
      <c r="J31" s="166">
        <v>2002</v>
      </c>
      <c r="K31" s="170">
        <v>1386</v>
      </c>
      <c r="L31" s="167">
        <f>K31*16</f>
        <v>22176</v>
      </c>
      <c r="M31" s="168">
        <v>1</v>
      </c>
    </row>
    <row r="32" spans="1:13" ht="25.5" customHeight="1">
      <c r="A32" s="190" t="s">
        <v>206</v>
      </c>
      <c r="B32" s="191"/>
      <c r="C32" s="191"/>
      <c r="D32" s="191"/>
      <c r="E32" s="192"/>
      <c r="F32" s="51"/>
      <c r="G32" s="52"/>
      <c r="H32" s="112">
        <f>SUM(H6:H31)</f>
        <v>841</v>
      </c>
      <c r="I32" s="172"/>
      <c r="J32" s="173"/>
      <c r="K32" s="173"/>
      <c r="L32" s="174"/>
      <c r="M32" s="172"/>
    </row>
    <row r="33" spans="1:13" ht="20.25" customHeight="1">
      <c r="A33" s="71"/>
      <c r="B33" s="12"/>
      <c r="C33" s="32"/>
      <c r="D33" s="33"/>
      <c r="E33" s="32"/>
      <c r="F33" s="34"/>
      <c r="G33" s="35"/>
      <c r="H33" s="77"/>
      <c r="I33" s="33"/>
      <c r="J33" s="77"/>
      <c r="K33" s="77"/>
      <c r="L33" s="33"/>
      <c r="M33" s="38"/>
    </row>
    <row r="34" spans="1:13" ht="20.25" customHeight="1">
      <c r="A34" s="182" t="s">
        <v>207</v>
      </c>
      <c r="B34" s="182"/>
      <c r="C34" s="182"/>
      <c r="D34" s="182"/>
      <c r="E34" s="182"/>
      <c r="F34" s="10"/>
      <c r="G34" s="11"/>
      <c r="H34" s="70"/>
      <c r="I34" s="10"/>
      <c r="J34" s="70"/>
      <c r="K34" s="70"/>
      <c r="L34" s="10"/>
      <c r="M34" s="39"/>
    </row>
    <row r="35" spans="1:13" ht="121.5" customHeight="1">
      <c r="A35" s="183" t="s">
        <v>262</v>
      </c>
      <c r="B35" s="183"/>
      <c r="C35" s="183"/>
      <c r="D35" s="183"/>
      <c r="E35" s="183"/>
      <c r="F35" s="12"/>
      <c r="G35" s="13"/>
      <c r="H35" s="71"/>
      <c r="I35" s="12"/>
      <c r="J35" s="71"/>
      <c r="K35" s="71"/>
      <c r="L35" s="12"/>
      <c r="M35" s="40"/>
    </row>
  </sheetData>
  <mergeCells count="7">
    <mergeCell ref="A34:E34"/>
    <mergeCell ref="A35:E35"/>
    <mergeCell ref="A1:M1"/>
    <mergeCell ref="A2:M2"/>
    <mergeCell ref="A3:M3"/>
    <mergeCell ref="A4:M4"/>
    <mergeCell ref="A32:E32"/>
  </mergeCells>
  <phoneticPr fontId="15" type="noConversion"/>
  <pageMargins left="0.51181102362204722" right="0.11811023622047245" top="3.937007874015748E-2" bottom="0" header="0.31496062992125984" footer="0.31496062992125984"/>
  <pageSetup paperSize="9" scale="8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Q5" sqref="Q5"/>
    </sheetView>
  </sheetViews>
  <sheetFormatPr defaultColWidth="9" defaultRowHeight="13.5"/>
  <cols>
    <col min="1" max="1" width="4.5" style="72" bestFit="1" customWidth="1"/>
    <col min="2" max="2" width="7" style="1" bestFit="1" customWidth="1"/>
    <col min="3" max="3" width="12.25" style="1" customWidth="1"/>
    <col min="4" max="4" width="8.5" style="1" bestFit="1" customWidth="1"/>
    <col min="5" max="5" width="26" style="1" customWidth="1"/>
    <col min="6" max="6" width="7.25" style="72" customWidth="1"/>
    <col min="7" max="7" width="5.75" style="72" customWidth="1"/>
    <col min="8" max="8" width="6.75" style="72" customWidth="1"/>
    <col min="9" max="9" width="12.5" style="1"/>
    <col min="10" max="10" width="5.125" style="72" customWidth="1"/>
    <col min="11" max="12" width="7.125" style="72" customWidth="1"/>
    <col min="13" max="13" width="6.375" style="72" customWidth="1"/>
    <col min="14" max="14" width="7.5" style="1" customWidth="1"/>
    <col min="15" max="16384" width="9" style="1"/>
  </cols>
  <sheetData>
    <row r="1" spans="1:14" ht="39.7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1" customHeight="1">
      <c r="A2" s="185" t="s">
        <v>247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21" customHeight="1">
      <c r="A3" s="186" t="s">
        <v>606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27" customHeight="1">
      <c r="A4" s="187" t="s">
        <v>334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28.5">
      <c r="A5" s="66" t="s">
        <v>2</v>
      </c>
      <c r="B5" s="2" t="s">
        <v>3</v>
      </c>
      <c r="C5" s="2" t="s">
        <v>4</v>
      </c>
      <c r="D5" s="2" t="s">
        <v>5</v>
      </c>
      <c r="E5" s="3" t="s">
        <v>6</v>
      </c>
      <c r="F5" s="80" t="s">
        <v>7</v>
      </c>
      <c r="G5" s="66" t="s">
        <v>8</v>
      </c>
      <c r="H5" s="67" t="s">
        <v>9</v>
      </c>
      <c r="I5" s="14" t="s">
        <v>10</v>
      </c>
      <c r="J5" s="62" t="s">
        <v>282</v>
      </c>
      <c r="K5" s="73" t="s">
        <v>11</v>
      </c>
      <c r="L5" s="62" t="s">
        <v>12</v>
      </c>
      <c r="M5" s="63" t="s">
        <v>13</v>
      </c>
      <c r="N5" s="15" t="s">
        <v>14</v>
      </c>
    </row>
    <row r="6" spans="1:14" ht="21.75" customHeight="1">
      <c r="A6" s="64">
        <v>1</v>
      </c>
      <c r="B6" s="4" t="s">
        <v>248</v>
      </c>
      <c r="C6" s="103" t="s">
        <v>249</v>
      </c>
      <c r="D6" s="5" t="s">
        <v>32</v>
      </c>
      <c r="E6" s="81" t="s">
        <v>250</v>
      </c>
      <c r="F6" s="64">
        <v>33</v>
      </c>
      <c r="G6" s="64">
        <v>7</v>
      </c>
      <c r="H6" s="60">
        <v>14</v>
      </c>
      <c r="I6" s="16">
        <v>23500</v>
      </c>
      <c r="J6" s="64">
        <v>2015</v>
      </c>
      <c r="K6" s="48" t="s">
        <v>31</v>
      </c>
      <c r="L6" s="48" t="s">
        <v>31</v>
      </c>
      <c r="M6" s="48" t="s">
        <v>31</v>
      </c>
      <c r="N6" s="48" t="s">
        <v>31</v>
      </c>
    </row>
    <row r="7" spans="1:14" ht="21.75" customHeight="1">
      <c r="A7" s="64">
        <v>2</v>
      </c>
      <c r="B7" s="6" t="s">
        <v>248</v>
      </c>
      <c r="C7" s="104" t="s">
        <v>251</v>
      </c>
      <c r="D7" s="7" t="s">
        <v>32</v>
      </c>
      <c r="E7" s="49" t="s">
        <v>250</v>
      </c>
      <c r="F7" s="64">
        <v>32</v>
      </c>
      <c r="G7" s="64">
        <v>53</v>
      </c>
      <c r="H7" s="60">
        <v>106</v>
      </c>
      <c r="I7" s="16">
        <v>22998</v>
      </c>
      <c r="J7" s="64">
        <v>2012</v>
      </c>
      <c r="K7" s="64">
        <v>5650</v>
      </c>
      <c r="L7" s="64">
        <f>K7*16</f>
        <v>90400</v>
      </c>
      <c r="M7" s="48" t="s">
        <v>31</v>
      </c>
      <c r="N7" s="48" t="s">
        <v>31</v>
      </c>
    </row>
    <row r="8" spans="1:14" ht="21.75" customHeight="1">
      <c r="A8" s="64">
        <v>3</v>
      </c>
      <c r="B8" s="6" t="s">
        <v>248</v>
      </c>
      <c r="C8" s="103" t="s">
        <v>252</v>
      </c>
      <c r="D8" s="7" t="s">
        <v>32</v>
      </c>
      <c r="E8" s="81" t="s">
        <v>253</v>
      </c>
      <c r="F8" s="64" t="s">
        <v>140</v>
      </c>
      <c r="G8" s="64">
        <v>52</v>
      </c>
      <c r="H8" s="60">
        <v>98</v>
      </c>
      <c r="I8" s="16">
        <v>28917</v>
      </c>
      <c r="J8" s="64">
        <v>2013</v>
      </c>
      <c r="K8" s="64">
        <v>8000</v>
      </c>
      <c r="L8" s="64">
        <f>K8*16</f>
        <v>128000</v>
      </c>
      <c r="M8" s="64">
        <v>0.99</v>
      </c>
      <c r="N8" s="48" t="s">
        <v>31</v>
      </c>
    </row>
    <row r="9" spans="1:14" ht="21.75" customHeight="1">
      <c r="A9" s="64">
        <v>4</v>
      </c>
      <c r="B9" s="6" t="s">
        <v>248</v>
      </c>
      <c r="C9" s="105" t="s">
        <v>254</v>
      </c>
      <c r="D9" s="7" t="s">
        <v>32</v>
      </c>
      <c r="E9" s="53" t="s">
        <v>255</v>
      </c>
      <c r="F9" s="68" t="s">
        <v>140</v>
      </c>
      <c r="G9" s="68">
        <v>44</v>
      </c>
      <c r="H9" s="69">
        <v>78</v>
      </c>
      <c r="I9" s="17">
        <v>23667</v>
      </c>
      <c r="J9" s="68">
        <v>2015</v>
      </c>
      <c r="K9" s="68">
        <v>4500</v>
      </c>
      <c r="L9" s="64">
        <f>K9*16</f>
        <v>72000</v>
      </c>
      <c r="M9" s="64">
        <v>0.95</v>
      </c>
      <c r="N9" s="48" t="s">
        <v>31</v>
      </c>
    </row>
    <row r="10" spans="1:14" ht="21.75" customHeight="1">
      <c r="A10" s="64">
        <v>5</v>
      </c>
      <c r="B10" s="8" t="s">
        <v>248</v>
      </c>
      <c r="C10" s="105" t="s">
        <v>285</v>
      </c>
      <c r="D10" s="9" t="s">
        <v>32</v>
      </c>
      <c r="E10" s="82" t="s">
        <v>256</v>
      </c>
      <c r="F10" s="68" t="s">
        <v>257</v>
      </c>
      <c r="G10" s="68">
        <v>26</v>
      </c>
      <c r="H10" s="69">
        <v>40</v>
      </c>
      <c r="I10" s="18">
        <v>15000</v>
      </c>
      <c r="J10" s="84">
        <v>2014</v>
      </c>
      <c r="K10" s="64">
        <v>713</v>
      </c>
      <c r="L10" s="64">
        <f>K10*16</f>
        <v>11408</v>
      </c>
      <c r="M10" s="68">
        <v>0.95</v>
      </c>
      <c r="N10" s="48" t="s">
        <v>31</v>
      </c>
    </row>
    <row r="11" spans="1:14" ht="21.75" customHeight="1">
      <c r="A11" s="64">
        <v>6</v>
      </c>
      <c r="B11" s="48" t="s">
        <v>248</v>
      </c>
      <c r="C11" s="105" t="s">
        <v>330</v>
      </c>
      <c r="D11" s="47" t="s">
        <v>32</v>
      </c>
      <c r="E11" s="82" t="s">
        <v>283</v>
      </c>
      <c r="F11" s="68" t="s">
        <v>284</v>
      </c>
      <c r="G11" s="68">
        <v>24</v>
      </c>
      <c r="H11" s="69">
        <v>48</v>
      </c>
      <c r="I11" s="86">
        <v>18552</v>
      </c>
      <c r="J11" s="87">
        <v>2013</v>
      </c>
      <c r="K11" s="64">
        <v>1531</v>
      </c>
      <c r="L11" s="64">
        <f>K11*16</f>
        <v>24496</v>
      </c>
      <c r="M11" s="68">
        <v>0.8</v>
      </c>
      <c r="N11" s="48" t="s">
        <v>31</v>
      </c>
    </row>
    <row r="12" spans="1:14" ht="21.75" customHeight="1">
      <c r="A12" s="193" t="s">
        <v>206</v>
      </c>
      <c r="B12" s="194"/>
      <c r="C12" s="194"/>
      <c r="D12" s="194"/>
      <c r="E12" s="194"/>
      <c r="F12" s="194"/>
      <c r="G12" s="195"/>
      <c r="H12" s="61">
        <f>SUM(H6:H11)</f>
        <v>384</v>
      </c>
      <c r="I12" s="19"/>
      <c r="J12" s="59"/>
      <c r="K12" s="59"/>
      <c r="L12" s="65"/>
      <c r="M12" s="59"/>
      <c r="N12" s="20"/>
    </row>
    <row r="14" spans="1:14" ht="14.25" customHeight="1">
      <c r="A14" s="182" t="s">
        <v>207</v>
      </c>
      <c r="B14" s="182"/>
      <c r="C14" s="182"/>
      <c r="D14" s="182"/>
      <c r="E14" s="182"/>
      <c r="F14" s="182"/>
      <c r="G14" s="182"/>
      <c r="H14" s="182"/>
    </row>
    <row r="15" spans="1:14" ht="108.95" customHeight="1">
      <c r="A15" s="183" t="s">
        <v>331</v>
      </c>
      <c r="B15" s="183"/>
      <c r="C15" s="183"/>
      <c r="D15" s="183"/>
      <c r="E15" s="183"/>
      <c r="F15" s="183"/>
      <c r="G15" s="183"/>
      <c r="H15" s="71"/>
    </row>
  </sheetData>
  <mergeCells count="7">
    <mergeCell ref="A14:H14"/>
    <mergeCell ref="A15:G15"/>
    <mergeCell ref="A1:N1"/>
    <mergeCell ref="A2:N2"/>
    <mergeCell ref="A3:N3"/>
    <mergeCell ref="A4:N4"/>
    <mergeCell ref="A12:G12"/>
  </mergeCells>
  <phoneticPr fontId="15" type="noConversion"/>
  <pageMargins left="0.51181102362204722" right="0" top="0.39370078740157483" bottom="0" header="0.15748031496062992" footer="0.51181102362204722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A3" sqref="A3:K3"/>
    </sheetView>
  </sheetViews>
  <sheetFormatPr defaultColWidth="9" defaultRowHeight="13.5"/>
  <cols>
    <col min="1" max="1" width="4.5" style="56" bestFit="1" customWidth="1"/>
    <col min="2" max="2" width="7" style="50" bestFit="1" customWidth="1"/>
    <col min="3" max="3" width="11.25" style="50" bestFit="1" customWidth="1"/>
    <col min="4" max="5" width="8" style="50" bestFit="1" customWidth="1"/>
    <col min="6" max="6" width="11.625" style="43" bestFit="1" customWidth="1"/>
    <col min="7" max="7" width="8" style="43" bestFit="1" customWidth="1"/>
    <col min="8" max="8" width="24.5" style="43" bestFit="1" customWidth="1"/>
    <col min="9" max="9" width="7" style="43" customWidth="1"/>
    <col min="10" max="10" width="6.125" style="56" customWidth="1"/>
    <col min="11" max="11" width="7.25" style="56" customWidth="1"/>
    <col min="12" max="16384" width="9" style="43"/>
  </cols>
  <sheetData>
    <row r="1" spans="1:11" ht="38.25" customHeight="1">
      <c r="A1" s="177" t="s">
        <v>607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2.5" customHeight="1">
      <c r="A2" s="178" t="s">
        <v>271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2.5" customHeight="1">
      <c r="A3" s="179" t="s">
        <v>606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4" customHeight="1">
      <c r="A4" s="180" t="s">
        <v>335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9.25" customHeight="1">
      <c r="A5" s="54" t="s">
        <v>2</v>
      </c>
      <c r="B5" s="44" t="s">
        <v>3</v>
      </c>
      <c r="C5" s="45" t="s">
        <v>258</v>
      </c>
      <c r="D5" s="45" t="s">
        <v>259</v>
      </c>
      <c r="E5" s="45" t="s">
        <v>261</v>
      </c>
      <c r="F5" s="44" t="s">
        <v>4</v>
      </c>
      <c r="G5" s="44" t="s">
        <v>5</v>
      </c>
      <c r="H5" s="46" t="s">
        <v>6</v>
      </c>
      <c r="I5" s="46" t="s">
        <v>7</v>
      </c>
      <c r="J5" s="54" t="s">
        <v>8</v>
      </c>
      <c r="K5" s="57" t="s">
        <v>9</v>
      </c>
    </row>
    <row r="6" spans="1:11" ht="25.5" customHeight="1">
      <c r="A6" s="55">
        <v>1</v>
      </c>
      <c r="B6" s="47" t="s">
        <v>270</v>
      </c>
      <c r="C6" s="47" t="s">
        <v>281</v>
      </c>
      <c r="D6" s="47" t="s">
        <v>272</v>
      </c>
      <c r="E6" s="47" t="s">
        <v>275</v>
      </c>
      <c r="F6" s="158" t="s">
        <v>273</v>
      </c>
      <c r="G6" s="47" t="s">
        <v>280</v>
      </c>
      <c r="H6" s="49" t="s">
        <v>274</v>
      </c>
      <c r="I6" s="48" t="s">
        <v>277</v>
      </c>
      <c r="J6" s="64">
        <v>7</v>
      </c>
      <c r="K6" s="60">
        <v>14</v>
      </c>
    </row>
    <row r="7" spans="1:11" ht="25.5" customHeight="1">
      <c r="A7" s="55">
        <v>2</v>
      </c>
      <c r="B7" s="47" t="s">
        <v>270</v>
      </c>
      <c r="C7" s="47" t="s">
        <v>281</v>
      </c>
      <c r="D7" s="47" t="s">
        <v>272</v>
      </c>
      <c r="E7" s="47" t="s">
        <v>275</v>
      </c>
      <c r="F7" s="158" t="s">
        <v>276</v>
      </c>
      <c r="G7" s="47" t="s">
        <v>280</v>
      </c>
      <c r="H7" s="49" t="s">
        <v>278</v>
      </c>
      <c r="I7" s="48" t="s">
        <v>279</v>
      </c>
      <c r="J7" s="64">
        <v>1</v>
      </c>
      <c r="K7" s="60">
        <v>5</v>
      </c>
    </row>
    <row r="8" spans="1:11" ht="25.5" customHeight="1">
      <c r="A8" s="55">
        <v>3</v>
      </c>
      <c r="B8" s="47" t="s">
        <v>295</v>
      </c>
      <c r="C8" s="47" t="s">
        <v>281</v>
      </c>
      <c r="D8" s="47" t="s">
        <v>272</v>
      </c>
      <c r="E8" s="47" t="s">
        <v>275</v>
      </c>
      <c r="F8" s="158" t="s">
        <v>298</v>
      </c>
      <c r="G8" s="47" t="s">
        <v>296</v>
      </c>
      <c r="H8" s="159" t="s">
        <v>297</v>
      </c>
      <c r="I8" s="48"/>
      <c r="J8" s="64">
        <v>1</v>
      </c>
      <c r="K8" s="60">
        <v>3</v>
      </c>
    </row>
    <row r="9" spans="1:11" ht="25.5" customHeight="1">
      <c r="A9" s="55">
        <v>4</v>
      </c>
      <c r="B9" s="47" t="s">
        <v>302</v>
      </c>
      <c r="C9" s="47" t="s">
        <v>281</v>
      </c>
      <c r="D9" s="47" t="s">
        <v>272</v>
      </c>
      <c r="E9" s="47" t="s">
        <v>301</v>
      </c>
      <c r="F9" s="158" t="s">
        <v>299</v>
      </c>
      <c r="G9" s="47" t="s">
        <v>32</v>
      </c>
      <c r="H9" s="159" t="s">
        <v>300</v>
      </c>
      <c r="I9" s="160">
        <v>9</v>
      </c>
      <c r="J9" s="64">
        <v>10</v>
      </c>
      <c r="K9" s="60">
        <v>10</v>
      </c>
    </row>
    <row r="10" spans="1:11" ht="25.5" customHeight="1">
      <c r="A10" s="55">
        <v>5</v>
      </c>
      <c r="B10" s="47" t="s">
        <v>323</v>
      </c>
      <c r="C10" s="47" t="s">
        <v>281</v>
      </c>
      <c r="D10" s="47" t="s">
        <v>272</v>
      </c>
      <c r="E10" s="47" t="s">
        <v>275</v>
      </c>
      <c r="F10" s="158" t="s">
        <v>324</v>
      </c>
      <c r="G10" s="47" t="s">
        <v>296</v>
      </c>
      <c r="H10" s="159" t="s">
        <v>325</v>
      </c>
      <c r="I10" s="160" t="s">
        <v>326</v>
      </c>
      <c r="J10" s="64">
        <v>1</v>
      </c>
      <c r="K10" s="60">
        <v>9</v>
      </c>
    </row>
    <row r="11" spans="1:11" ht="25.5" customHeight="1">
      <c r="A11" s="196" t="s">
        <v>206</v>
      </c>
      <c r="B11" s="197"/>
      <c r="C11" s="197"/>
      <c r="D11" s="197"/>
      <c r="E11" s="197"/>
      <c r="F11" s="197"/>
      <c r="G11" s="197"/>
      <c r="H11" s="197"/>
      <c r="I11" s="198"/>
      <c r="J11" s="59"/>
      <c r="K11" s="58">
        <f>SUM(K6:K10)</f>
        <v>41</v>
      </c>
    </row>
  </sheetData>
  <mergeCells count="5">
    <mergeCell ref="A1:K1"/>
    <mergeCell ref="A2:K2"/>
    <mergeCell ref="A3:K3"/>
    <mergeCell ref="A4:K4"/>
    <mergeCell ref="A11:I11"/>
  </mergeCells>
  <phoneticPr fontId="16" type="noConversion"/>
  <pageMargins left="0.55118110236220474" right="0" top="0.11811023622047245" bottom="0.11811023622047245" header="0.59055118110236227" footer="0.19685039370078741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广州</vt:lpstr>
      <vt:lpstr>深圳</vt:lpstr>
      <vt:lpstr>佛山</vt:lpstr>
      <vt:lpstr>双屏小区</vt:lpstr>
      <vt:lpstr>广州!Print_Titles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2017-12-20T10:43:03Z</cp:lastPrinted>
  <dcterms:created xsi:type="dcterms:W3CDTF">2016-02-29T08:01:00Z</dcterms:created>
  <dcterms:modified xsi:type="dcterms:W3CDTF">2017-12-20T10:55:01Z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